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420" tabRatio="1000"/>
  </bookViews>
  <sheets>
    <sheet name="封面" sheetId="1" r:id="rId1"/>
    <sheet name="附表1-1" sheetId="2" r:id="rId2"/>
    <sheet name="附表1-2" sheetId="3" r:id="rId3"/>
    <sheet name="附表1-3" sheetId="4" r:id="rId4"/>
    <sheet name="附表1-4" sheetId="5" r:id="rId5"/>
    <sheet name="附表1-5" sheetId="6" r:id="rId6"/>
    <sheet name="附表1-6" sheetId="7" r:id="rId7"/>
    <sheet name="附表1-7" sheetId="8" r:id="rId8"/>
    <sheet name="附表1-8" sheetId="9" r:id="rId9"/>
    <sheet name="附表1-9" sheetId="10" r:id="rId10"/>
    <sheet name="附表1-10" sheetId="11" r:id="rId11"/>
    <sheet name="附表1-11" sheetId="12" r:id="rId12"/>
    <sheet name="附表1-12" sheetId="13" r:id="rId13"/>
    <sheet name="附表1-13" sheetId="14" r:id="rId14"/>
    <sheet name="附表1-14" sheetId="15" r:id="rId15"/>
    <sheet name="附表2-1" sheetId="16" r:id="rId16"/>
    <sheet name="附表2-2" sheetId="17" r:id="rId17"/>
  </sheets>
  <externalReferences>
    <externalReference r:id="rId18"/>
  </externalReferences>
  <definedNames>
    <definedName name="_xlnm._FilterDatabase" localSheetId="3" hidden="1">'附表1-3'!$A$4:$D$1359</definedName>
    <definedName name="_Order1">255</definedName>
    <definedName name="_Order2">255</definedName>
    <definedName name="gxxe2003">'[1]P1012001'!$A$6:$E$117</definedName>
    <definedName name="_xlnm.Print_Area" localSheetId="0">封面!$A$1:$C$21</definedName>
    <definedName name="_xlnm.Print_Area" localSheetId="3">'附表1-3'!$A$4:$D$1359</definedName>
    <definedName name="_xlnm.Print_Titles" localSheetId="1">'附表1-1'!$1:$4</definedName>
    <definedName name="_xlnm.Print_Titles" localSheetId="10">'附表1-10'!$1:$5</definedName>
    <definedName name="_xlnm.Print_Titles" localSheetId="11">'附表1-11'!$1:$4</definedName>
    <definedName name="_xlnm.Print_Titles" localSheetId="12">'附表1-12'!$1:$4</definedName>
    <definedName name="_xlnm.Print_Titles" localSheetId="13">'附表1-13'!$1:$4</definedName>
    <definedName name="_xlnm.Print_Titles" localSheetId="14">'附表1-14'!$1:$4</definedName>
    <definedName name="_xlnm.Print_Titles" localSheetId="2">'附表1-2'!$1:$4</definedName>
    <definedName name="_xlnm.Print_Titles" localSheetId="3">'附表1-3'!$4:$4</definedName>
    <definedName name="_xlnm.Print_Titles" localSheetId="4">'附表1-4'!$1:$4</definedName>
    <definedName name="_xlnm.Print_Titles" localSheetId="5">'附表1-5'!$1:$4</definedName>
    <definedName name="_xlnm.Print_Titles" localSheetId="6">'附表1-6'!$1:$5</definedName>
    <definedName name="_xlnm.Print_Titles" localSheetId="7">'附表1-7'!$1:$4</definedName>
    <definedName name="_xlnm.Print_Titles" localSheetId="8">'附表1-8'!$1:$4</definedName>
    <definedName name="_xlnm.Print_Area" localSheetId="4">'附表1-4'!$A$1:$D$20</definedName>
    <definedName name="_xlnm.Print_Area" localSheetId="7">'附表1-7'!$A$1:$D$11</definedName>
    <definedName name="_xlnm.Print_Titles" localSheetId="9">'附表1-9'!$4:$4</definedName>
  </definedNames>
  <calcPr calcId="144525" fullPrecision="0"/>
</workbook>
</file>

<file path=xl/sharedStrings.xml><?xml version="1.0" encoding="utf-8"?>
<sst xmlns="http://schemas.openxmlformats.org/spreadsheetml/2006/main" count="1956" uniqueCount="1468">
  <si>
    <t>附件</t>
  </si>
  <si>
    <t>2023年度永安市预算公开附表目录</t>
  </si>
  <si>
    <t>一、政府预算公开附表</t>
  </si>
  <si>
    <t>归属级次</t>
  </si>
  <si>
    <t>1、</t>
  </si>
  <si>
    <t>附表1-1：2023年度一般公共预算收入预算表</t>
  </si>
  <si>
    <t>省、市、县</t>
  </si>
  <si>
    <t>2、</t>
  </si>
  <si>
    <t>附表1-2：2023年度一般公共预算支出预算表</t>
  </si>
  <si>
    <t>3、</t>
  </si>
  <si>
    <t>附表1-3：2023年度本级一般公共预算支出预算表</t>
  </si>
  <si>
    <t>4、</t>
  </si>
  <si>
    <t>附表1-4：2023年度本级一般公共预算支出经济分类情况表</t>
  </si>
  <si>
    <t>5、</t>
  </si>
  <si>
    <t>附表1-5：2023年度本级一般公共预算基本支出经济分类情况表</t>
  </si>
  <si>
    <t>6、</t>
  </si>
  <si>
    <t>附表1-6：2023年度一般公共预算对下税收返还和转移支付预算表</t>
  </si>
  <si>
    <t>7、</t>
  </si>
  <si>
    <t>附表1-7：2023年度本级一般公共预算“三公”经费支出预算表</t>
  </si>
  <si>
    <t>8、</t>
  </si>
  <si>
    <t>附表1-8：2023年度本级政府性基金收入预算表</t>
  </si>
  <si>
    <t>9、</t>
  </si>
  <si>
    <t>附表1-9：2023年度本级政府性基金支出预算表</t>
  </si>
  <si>
    <t>10、</t>
  </si>
  <si>
    <t>附表1-10：2023年度政府性基金转移支付预算表</t>
  </si>
  <si>
    <t>11、</t>
  </si>
  <si>
    <t>附表1-11：2023年度本级国有资本经营收入预算表</t>
  </si>
  <si>
    <t>12、</t>
  </si>
  <si>
    <t>附表1-12：2023年度本级国有资本经营支出预算表</t>
  </si>
  <si>
    <t>13、</t>
  </si>
  <si>
    <t>附表1-13：2023年度本级社会保险基金预算收入表</t>
  </si>
  <si>
    <t>14、</t>
  </si>
  <si>
    <t>附表1-14：2023年度本级社会保险基金预算支出表</t>
  </si>
  <si>
    <t>二、政府债务公开附表</t>
  </si>
  <si>
    <t>附表2-1：2022年度政府一般债务余额和限额情况表</t>
  </si>
  <si>
    <t>附表2-2：2022年度政府专项债务余额和限额情况表</t>
  </si>
  <si>
    <t>附表1-1</t>
  </si>
  <si>
    <t>2023年度永安市一般公共预算收入预算表</t>
  </si>
  <si>
    <t>单位：万元</t>
  </si>
  <si>
    <t>收入项目</t>
  </si>
  <si>
    <t>当年预算数</t>
  </si>
  <si>
    <t>上年预算数</t>
  </si>
  <si>
    <t>当年预算数为上年预算数的％</t>
  </si>
  <si>
    <t>一、税收收入</t>
  </si>
  <si>
    <t xml:space="preserve">    增值税</t>
  </si>
  <si>
    <t xml:space="preserve">    消费税</t>
  </si>
  <si>
    <t xml:space="preserve">    企业所得税</t>
  </si>
  <si>
    <t xml:space="preserve">    企业所得税退税</t>
  </si>
  <si>
    <t xml:space="preserve">    个人所得税</t>
  </si>
  <si>
    <t xml:space="preserve">    资源税</t>
  </si>
  <si>
    <t xml:space="preserve">    城市维护建设税</t>
  </si>
  <si>
    <t xml:space="preserve">    房产税</t>
  </si>
  <si>
    <t xml:space="preserve">    印花税</t>
  </si>
  <si>
    <t xml:space="preserve">    城镇土地使用税</t>
  </si>
  <si>
    <t xml:space="preserve">    土地增值税</t>
  </si>
  <si>
    <t xml:space="preserve">    车船税</t>
  </si>
  <si>
    <t xml:space="preserve">    耕地占用税</t>
  </si>
  <si>
    <t xml:space="preserve">    契税</t>
  </si>
  <si>
    <t xml:space="preserve">    烟叶税</t>
  </si>
  <si>
    <t xml:space="preserve">    环境保护税</t>
  </si>
  <si>
    <t xml:space="preserve">    其他税收收入</t>
  </si>
  <si>
    <t>二、非税收入</t>
  </si>
  <si>
    <t xml:space="preserve">    专项收入</t>
  </si>
  <si>
    <t xml:space="preserve">    行政事业性收费收入</t>
  </si>
  <si>
    <t xml:space="preserve">    罚没收入</t>
  </si>
  <si>
    <t xml:space="preserve">    国有资本经营收入</t>
  </si>
  <si>
    <t xml:space="preserve">    国有资源（资产）有偿使用收入</t>
  </si>
  <si>
    <t xml:space="preserve">    捐赠收入</t>
  </si>
  <si>
    <t xml:space="preserve">    政府住房基金收入</t>
  </si>
  <si>
    <t xml:space="preserve">    其他收入</t>
  </si>
  <si>
    <t>收入小计</t>
  </si>
  <si>
    <t>三、债务收入</t>
  </si>
  <si>
    <t>四、转移性收入</t>
  </si>
  <si>
    <t xml:space="preserve">   上级补助收入</t>
  </si>
  <si>
    <t xml:space="preserve">    返还性收入</t>
  </si>
  <si>
    <t xml:space="preserve">    一般性转移支付收入</t>
  </si>
  <si>
    <t xml:space="preserve">    专项转移支付收入</t>
  </si>
  <si>
    <t xml:space="preserve">   上解收入</t>
  </si>
  <si>
    <t xml:space="preserve">   上年结余收入</t>
  </si>
  <si>
    <t xml:space="preserve">   调入资金</t>
  </si>
  <si>
    <t xml:space="preserve">   调入预算稳定调节基金</t>
  </si>
  <si>
    <t xml:space="preserve">   债券转贷收入</t>
  </si>
  <si>
    <t xml:space="preserve">   接收其他地区援助收入</t>
  </si>
  <si>
    <t>收入合计</t>
  </si>
  <si>
    <t>附表1-2</t>
  </si>
  <si>
    <t>2023年度永安市一般公共预算支出预算表</t>
  </si>
  <si>
    <t>支出项目</t>
  </si>
  <si>
    <t>一、一般公共服务支出</t>
  </si>
  <si>
    <t>二、国防支出</t>
  </si>
  <si>
    <t>三、公共安全支出</t>
  </si>
  <si>
    <t>四、教育支出</t>
  </si>
  <si>
    <t>五、科学技术支出</t>
  </si>
  <si>
    <t>六、文化体育与传媒支出</t>
  </si>
  <si>
    <t>七、社会保障和就业支出</t>
  </si>
  <si>
    <t>八、卫生健康支出</t>
  </si>
  <si>
    <t>九、节能环保支出</t>
  </si>
  <si>
    <t>十、城乡社区支出</t>
  </si>
  <si>
    <t>十一、农林水支出</t>
  </si>
  <si>
    <t>十二、交通运输支出</t>
  </si>
  <si>
    <t>十三、资源勘探工业信息等支出</t>
  </si>
  <si>
    <t>十四、商业服务业等支出</t>
  </si>
  <si>
    <t>十五、自然资源海洋气象等支出</t>
  </si>
  <si>
    <t>十六、住房保障支出</t>
  </si>
  <si>
    <t>十七、粮油物资储备支出</t>
  </si>
  <si>
    <t>十八、灾害防治及应急管理支出</t>
  </si>
  <si>
    <t>十九、预备费</t>
  </si>
  <si>
    <t>二十、其他支出</t>
  </si>
  <si>
    <t>二十一、债务付息支出</t>
  </si>
  <si>
    <t>二十二、工资预留</t>
  </si>
  <si>
    <t>二十三、援助其他地区支出</t>
  </si>
  <si>
    <t>二十四、债务发行费用支出</t>
  </si>
  <si>
    <t>支出小计</t>
  </si>
  <si>
    <t>债务还本支出</t>
  </si>
  <si>
    <t>转移性支出</t>
  </si>
  <si>
    <t xml:space="preserve">   补助下级支出</t>
  </si>
  <si>
    <t xml:space="preserve">       返还性支出</t>
  </si>
  <si>
    <t xml:space="preserve">       一般性转移支付支出</t>
  </si>
  <si>
    <t xml:space="preserve">       专项转移支付支出</t>
  </si>
  <si>
    <t xml:space="preserve">   上解支出</t>
  </si>
  <si>
    <t xml:space="preserve">   援助其他地区支出</t>
  </si>
  <si>
    <t xml:space="preserve">   债务转贷支出</t>
  </si>
  <si>
    <t xml:space="preserve">   增设预算周转金</t>
  </si>
  <si>
    <t xml:space="preserve">   拨付国债转贷资金数</t>
  </si>
  <si>
    <t xml:space="preserve">   国债转贷资金结余</t>
  </si>
  <si>
    <t xml:space="preserve">   安排预算稳定调节基金</t>
  </si>
  <si>
    <t xml:space="preserve">   调出资金</t>
  </si>
  <si>
    <t xml:space="preserve">   年终结余</t>
  </si>
  <si>
    <t>支出合计</t>
  </si>
  <si>
    <t>附表1-3</t>
  </si>
  <si>
    <t>2023年度永安市本级一般公共预算支出预算表</t>
  </si>
  <si>
    <t>项目</t>
  </si>
  <si>
    <t>预算数</t>
  </si>
  <si>
    <t>预算数为上年预算数的%</t>
  </si>
  <si>
    <t>一、一般公共服务</t>
  </si>
  <si>
    <t xml:space="preserve">    人大事务</t>
  </si>
  <si>
    <t xml:space="preserve">      行政运行</t>
  </si>
  <si>
    <t xml:space="preserve">      一般行政管理事务</t>
  </si>
  <si>
    <t xml:space="preserve">      机关服务</t>
  </si>
  <si>
    <t xml:space="preserve">      人大会议</t>
  </si>
  <si>
    <t xml:space="preserve">      人大立法</t>
  </si>
  <si>
    <t xml:space="preserve">      人大监督</t>
  </si>
  <si>
    <t xml:space="preserve">      人大代表履职能力提升</t>
  </si>
  <si>
    <t xml:space="preserve">      代表工作</t>
  </si>
  <si>
    <t xml:space="preserve">      人大信访工作</t>
  </si>
  <si>
    <t xml:space="preserve">      事业运行</t>
  </si>
  <si>
    <t xml:space="preserve">      其他人大事务支出</t>
  </si>
  <si>
    <t xml:space="preserve">    政协事务</t>
  </si>
  <si>
    <t xml:space="preserve">      政协会议</t>
  </si>
  <si>
    <t xml:space="preserve">      委员视察</t>
  </si>
  <si>
    <t xml:space="preserve">      参政议政</t>
  </si>
  <si>
    <t xml:space="preserve">      其他政协事务支出</t>
  </si>
  <si>
    <t xml:space="preserve">    政府办公厅(室)及相关机构事务</t>
  </si>
  <si>
    <t xml:space="preserve">      专项服务</t>
  </si>
  <si>
    <t xml:space="preserve">      专项业务及机关事务管理</t>
  </si>
  <si>
    <t xml:space="preserve">      政务公开审批</t>
  </si>
  <si>
    <t xml:space="preserve">      信访事务</t>
  </si>
  <si>
    <t xml:space="preserve">      参事事务</t>
  </si>
  <si>
    <t xml:space="preserve">      其他政府办公厅（室）及相关机构事务支出</t>
  </si>
  <si>
    <t xml:space="preserve">    发展与改革事务</t>
  </si>
  <si>
    <t xml:space="preserve">      战略规划与实施</t>
  </si>
  <si>
    <t xml:space="preserve">      日常经济运行调节</t>
  </si>
  <si>
    <t xml:space="preserve">      社会事业发展规划</t>
  </si>
  <si>
    <t xml:space="preserve">      经济体制改革研究</t>
  </si>
  <si>
    <t xml:space="preserve">      物价管理</t>
  </si>
  <si>
    <t xml:space="preserve">      其他发展与改革事务支出</t>
  </si>
  <si>
    <t xml:space="preserve">    统计信息事务</t>
  </si>
  <si>
    <t xml:space="preserve">      信息事务</t>
  </si>
  <si>
    <t xml:space="preserve">      专项统计业务</t>
  </si>
  <si>
    <t xml:space="preserve">      统计管理</t>
  </si>
  <si>
    <t xml:space="preserve">      专项普查活动</t>
  </si>
  <si>
    <t xml:space="preserve">      统计抽样调查</t>
  </si>
  <si>
    <t xml:space="preserve">      其他统计信息事务支出</t>
  </si>
  <si>
    <t xml:space="preserve">    财政事务</t>
  </si>
  <si>
    <t xml:space="preserve">      预算改革业务</t>
  </si>
  <si>
    <t xml:space="preserve">      财政国库业务</t>
  </si>
  <si>
    <t xml:space="preserve">      财政监察</t>
  </si>
  <si>
    <t xml:space="preserve">      信息化建设</t>
  </si>
  <si>
    <t xml:space="preserve">      财政委托业务支出</t>
  </si>
  <si>
    <t xml:space="preserve">      其他财政事务支出</t>
  </si>
  <si>
    <t xml:space="preserve">    税收事务</t>
  </si>
  <si>
    <t xml:space="preserve">      税收业务</t>
  </si>
  <si>
    <t xml:space="preserve">      其他税收事务支出</t>
  </si>
  <si>
    <t xml:space="preserve">    审计事务</t>
  </si>
  <si>
    <t xml:space="preserve">      审计业务</t>
  </si>
  <si>
    <t xml:space="preserve">      审计管理</t>
  </si>
  <si>
    <t xml:space="preserve">      其他审计事务支出</t>
  </si>
  <si>
    <t xml:space="preserve">    海关事务</t>
  </si>
  <si>
    <t xml:space="preserve">      缉私办案</t>
  </si>
  <si>
    <t xml:space="preserve">      口岸管理</t>
  </si>
  <si>
    <t xml:space="preserve">      海关关务</t>
  </si>
  <si>
    <t xml:space="preserve">      关税征管</t>
  </si>
  <si>
    <t xml:space="preserve">      海关监管</t>
  </si>
  <si>
    <t xml:space="preserve">      检验检疫</t>
  </si>
  <si>
    <t xml:space="preserve">      其他海关事务支出</t>
  </si>
  <si>
    <t xml:space="preserve">    纪检监察事务</t>
  </si>
  <si>
    <t xml:space="preserve">      大案要案查处</t>
  </si>
  <si>
    <t xml:space="preserve">      派驻派出机构</t>
  </si>
  <si>
    <t xml:space="preserve">      巡视工作</t>
  </si>
  <si>
    <t xml:space="preserve">      其他纪检监察事务支出</t>
  </si>
  <si>
    <t xml:space="preserve">    商贸事务</t>
  </si>
  <si>
    <t xml:space="preserve">      对外贸易管理</t>
  </si>
  <si>
    <t xml:space="preserve">      国际经济合作</t>
  </si>
  <si>
    <t xml:space="preserve">      外资管理</t>
  </si>
  <si>
    <t xml:space="preserve">      国内贸易管理</t>
  </si>
  <si>
    <t xml:space="preserve">      招商引资</t>
  </si>
  <si>
    <t xml:space="preserve">      其他商贸事务支出</t>
  </si>
  <si>
    <t xml:space="preserve">    知识产权事务</t>
  </si>
  <si>
    <t xml:space="preserve">      专利审批</t>
  </si>
  <si>
    <t xml:space="preserve">      知识产权战略和规划</t>
  </si>
  <si>
    <t xml:space="preserve">      国际合作与交流</t>
  </si>
  <si>
    <t xml:space="preserve">      知识产权宏观管理</t>
  </si>
  <si>
    <t xml:space="preserve">      商标管理</t>
  </si>
  <si>
    <t xml:space="preserve">      原产地地理标志管理</t>
  </si>
  <si>
    <t xml:space="preserve">      其他知识产权事务支出</t>
  </si>
  <si>
    <t xml:space="preserve">    民族事务</t>
  </si>
  <si>
    <t xml:space="preserve">      民族工作专项</t>
  </si>
  <si>
    <t xml:space="preserve">      其他民族事务支出</t>
  </si>
  <si>
    <t xml:space="preserve">    港澳台事务</t>
  </si>
  <si>
    <t xml:space="preserve">      港澳事务</t>
  </si>
  <si>
    <t xml:space="preserve">      台湾事务</t>
  </si>
  <si>
    <t xml:space="preserve">      其他港澳台事务支出</t>
  </si>
  <si>
    <t xml:space="preserve">    档案事务</t>
  </si>
  <si>
    <t xml:space="preserve">      档案馆</t>
  </si>
  <si>
    <t xml:space="preserve">      其他档案事务支出</t>
  </si>
  <si>
    <t xml:space="preserve">    民主党派及工商联事务</t>
  </si>
  <si>
    <t xml:space="preserve">      其他民主党派及工商联事务支出</t>
  </si>
  <si>
    <t xml:space="preserve">    群众团体事务</t>
  </si>
  <si>
    <t xml:space="preserve">      工会事务</t>
  </si>
  <si>
    <t xml:space="preserve">      其他群众团体事务支出</t>
  </si>
  <si>
    <t xml:space="preserve">    党委办公厅（室）及相关机构事务</t>
  </si>
  <si>
    <t xml:space="preserve">      专项业务</t>
  </si>
  <si>
    <t xml:space="preserve">      其他党委办公厅（室）及相关机构事务支出</t>
  </si>
  <si>
    <t xml:space="preserve">    组织事务</t>
  </si>
  <si>
    <t xml:space="preserve">      公务员事务</t>
  </si>
  <si>
    <t xml:space="preserve">      其他组织事务支出</t>
  </si>
  <si>
    <t xml:space="preserve">    宣传事务</t>
  </si>
  <si>
    <t xml:space="preserve">      宣传管理</t>
  </si>
  <si>
    <t xml:space="preserve">      其他宣传事务支出</t>
  </si>
  <si>
    <t xml:space="preserve">    统战事务</t>
  </si>
  <si>
    <t xml:space="preserve">      宗教事务</t>
  </si>
  <si>
    <t xml:space="preserve">      华侨事务</t>
  </si>
  <si>
    <t xml:space="preserve">      其他统战事务支出</t>
  </si>
  <si>
    <t xml:space="preserve">    对外联络事务</t>
  </si>
  <si>
    <t xml:space="preserve">      其他对外联络事务支出</t>
  </si>
  <si>
    <t xml:space="preserve">    其他共产党事务支出</t>
  </si>
  <si>
    <t xml:space="preserve">      其他共产党事务支出</t>
  </si>
  <si>
    <t xml:space="preserve">    网信事务</t>
  </si>
  <si>
    <t xml:space="preserve">      信息安全事务</t>
  </si>
  <si>
    <t xml:space="preserve">      其他网信事务支出</t>
  </si>
  <si>
    <t xml:space="preserve">    市场监督管理事务</t>
  </si>
  <si>
    <t xml:space="preserve">      市场主体管理</t>
  </si>
  <si>
    <t xml:space="preserve">      市场秩序执法</t>
  </si>
  <si>
    <t xml:space="preserve">      质量基础</t>
  </si>
  <si>
    <t xml:space="preserve">      药品事务</t>
  </si>
  <si>
    <t xml:space="preserve">      医疗器械事务</t>
  </si>
  <si>
    <t xml:space="preserve">      化妆品事务</t>
  </si>
  <si>
    <t xml:space="preserve">      质量安全监管</t>
  </si>
  <si>
    <t xml:space="preserve">      食品安全监管</t>
  </si>
  <si>
    <t xml:space="preserve">      其他市场监督管理事务</t>
  </si>
  <si>
    <t xml:space="preserve">    其他一般公共服务支出</t>
  </si>
  <si>
    <t xml:space="preserve">      国家赔偿费用支出</t>
  </si>
  <si>
    <t xml:space="preserve">      其他一般公共服务支出</t>
  </si>
  <si>
    <t>二、外交支出</t>
  </si>
  <si>
    <t xml:space="preserve">    对外合作与交流</t>
  </si>
  <si>
    <t xml:space="preserve">    对外宣传</t>
  </si>
  <si>
    <t xml:space="preserve">    其他外交支出</t>
  </si>
  <si>
    <t xml:space="preserve">      其他外交支出</t>
  </si>
  <si>
    <t>三、国防支出</t>
  </si>
  <si>
    <t xml:space="preserve">    现役部队</t>
  </si>
  <si>
    <t xml:space="preserve">      现役部队</t>
  </si>
  <si>
    <t xml:space="preserve">    国防科研事业</t>
  </si>
  <si>
    <t xml:space="preserve">      国防科研事业</t>
  </si>
  <si>
    <t xml:space="preserve">    专项工程</t>
  </si>
  <si>
    <t xml:space="preserve">      专项工程</t>
  </si>
  <si>
    <t xml:space="preserve">    国防动员</t>
  </si>
  <si>
    <t xml:space="preserve">      兵役征集</t>
  </si>
  <si>
    <t xml:space="preserve">      经济动员</t>
  </si>
  <si>
    <t xml:space="preserve">      人民防空</t>
  </si>
  <si>
    <t xml:space="preserve">      交通战备</t>
  </si>
  <si>
    <t xml:space="preserve">      国防教育</t>
  </si>
  <si>
    <t xml:space="preserve">      预备役部队</t>
  </si>
  <si>
    <t xml:space="preserve">      民兵</t>
  </si>
  <si>
    <t xml:space="preserve">      边海防</t>
  </si>
  <si>
    <t xml:space="preserve">      其他国防动员支出</t>
  </si>
  <si>
    <t xml:space="preserve">    其他国防支出</t>
  </si>
  <si>
    <t xml:space="preserve">      其他国防支出</t>
  </si>
  <si>
    <t>四、公共安全支出</t>
  </si>
  <si>
    <t xml:space="preserve">    武装警察部队</t>
  </si>
  <si>
    <t xml:space="preserve">      武装警察部队</t>
  </si>
  <si>
    <t xml:space="preserve">      其他武装警察部队支出</t>
  </si>
  <si>
    <t xml:space="preserve">    公安</t>
  </si>
  <si>
    <t xml:space="preserve">      执法办案</t>
  </si>
  <si>
    <t xml:space="preserve">      特别业务</t>
  </si>
  <si>
    <t xml:space="preserve">      特勤业务</t>
  </si>
  <si>
    <t xml:space="preserve">      移民事务</t>
  </si>
  <si>
    <t xml:space="preserve">      其他公安支出</t>
  </si>
  <si>
    <t xml:space="preserve">    国家安全</t>
  </si>
  <si>
    <t xml:space="preserve">      安全业务</t>
  </si>
  <si>
    <t xml:space="preserve">      其他国家安全支出</t>
  </si>
  <si>
    <t xml:space="preserve">    检察</t>
  </si>
  <si>
    <t xml:space="preserve">      “两房”建设</t>
  </si>
  <si>
    <t xml:space="preserve">      检查监督</t>
  </si>
  <si>
    <t xml:space="preserve">      其他检察支出</t>
  </si>
  <si>
    <t xml:space="preserve">    法院</t>
  </si>
  <si>
    <t xml:space="preserve">      案件审判</t>
  </si>
  <si>
    <t xml:space="preserve">      案件执行</t>
  </si>
  <si>
    <t xml:space="preserve">      “两庭”建设</t>
  </si>
  <si>
    <t xml:space="preserve">      其他法院支出</t>
  </si>
  <si>
    <t xml:space="preserve">    司法</t>
  </si>
  <si>
    <t xml:space="preserve">      基层司法业务</t>
  </si>
  <si>
    <t xml:space="preserve">      普法宣传</t>
  </si>
  <si>
    <t xml:space="preserve">      律师管理</t>
  </si>
  <si>
    <t xml:space="preserve">      公共法律服务</t>
  </si>
  <si>
    <t xml:space="preserve">      国家统一法律职业资格考试</t>
  </si>
  <si>
    <t xml:space="preserve">      社区矫正</t>
  </si>
  <si>
    <t xml:space="preserve">      法治建设</t>
  </si>
  <si>
    <t xml:space="preserve">      其他司法支出</t>
  </si>
  <si>
    <t xml:space="preserve">    监狱</t>
  </si>
  <si>
    <t xml:space="preserve">      犯人生活</t>
  </si>
  <si>
    <t xml:space="preserve">      犯人改造</t>
  </si>
  <si>
    <t xml:space="preserve">      狱政设施建设</t>
  </si>
  <si>
    <t xml:space="preserve">      其他监狱支出</t>
  </si>
  <si>
    <t xml:space="preserve">    强制隔离戒毒</t>
  </si>
  <si>
    <t xml:space="preserve">      强制隔离戒毒人员生活</t>
  </si>
  <si>
    <t xml:space="preserve">      强制隔离戒毒人员教育</t>
  </si>
  <si>
    <t xml:space="preserve">      所政设施建设</t>
  </si>
  <si>
    <t xml:space="preserve">      其他强制隔离戒毒支出</t>
  </si>
  <si>
    <t xml:space="preserve">    国家保密</t>
  </si>
  <si>
    <t xml:space="preserve">      保密技术</t>
  </si>
  <si>
    <t xml:space="preserve">      保密管理</t>
  </si>
  <si>
    <t xml:space="preserve">      其他国家保密支出</t>
  </si>
  <si>
    <t xml:space="preserve">    缉私警察</t>
  </si>
  <si>
    <t xml:space="preserve">      缉私业务</t>
  </si>
  <si>
    <t xml:space="preserve">      其他缉私警察支出</t>
  </si>
  <si>
    <t xml:space="preserve">    其他公共安全支出</t>
  </si>
  <si>
    <t xml:space="preserve">      国家司法救助支出</t>
  </si>
  <si>
    <t xml:space="preserve">      其他公共安全支出</t>
  </si>
  <si>
    <t>五、教育支出</t>
  </si>
  <si>
    <t xml:space="preserve">    教育管理事务</t>
  </si>
  <si>
    <t xml:space="preserve">      其他教育管理事务支出</t>
  </si>
  <si>
    <t xml:space="preserve">    普通教育</t>
  </si>
  <si>
    <t xml:space="preserve">      学前教育</t>
  </si>
  <si>
    <t xml:space="preserve">      小学教育</t>
  </si>
  <si>
    <t xml:space="preserve">      初中教育</t>
  </si>
  <si>
    <t xml:space="preserve">      高中教育</t>
  </si>
  <si>
    <t xml:space="preserve">      高等教育</t>
  </si>
  <si>
    <t xml:space="preserve">      其他普通教育支出</t>
  </si>
  <si>
    <t xml:space="preserve">    职业教育</t>
  </si>
  <si>
    <t xml:space="preserve">      初等职业教育</t>
  </si>
  <si>
    <t xml:space="preserve">      中等职业教育</t>
  </si>
  <si>
    <t xml:space="preserve">      技校教育</t>
  </si>
  <si>
    <t xml:space="preserve">      高等职业教育</t>
  </si>
  <si>
    <t xml:space="preserve">      其他职业教育支出</t>
  </si>
  <si>
    <t xml:space="preserve">    成人教育</t>
  </si>
  <si>
    <t xml:space="preserve">      成人初等教育</t>
  </si>
  <si>
    <t xml:space="preserve">      成人中等教育</t>
  </si>
  <si>
    <t xml:space="preserve">      成人高等教育</t>
  </si>
  <si>
    <t xml:space="preserve">      成人广播电视教育</t>
  </si>
  <si>
    <t xml:space="preserve">      其他成人教育支出</t>
  </si>
  <si>
    <t xml:space="preserve">    广播电视教育</t>
  </si>
  <si>
    <t xml:space="preserve">      广播电视学校</t>
  </si>
  <si>
    <t xml:space="preserve">      教育电视台</t>
  </si>
  <si>
    <t xml:space="preserve">      其他广播电视教育支出</t>
  </si>
  <si>
    <t xml:space="preserve">    留学教育</t>
  </si>
  <si>
    <t xml:space="preserve">      出国留学教育</t>
  </si>
  <si>
    <t xml:space="preserve">      来华留学教育</t>
  </si>
  <si>
    <t xml:space="preserve">      其他留学教育支出</t>
  </si>
  <si>
    <t xml:space="preserve">    特殊教育</t>
  </si>
  <si>
    <t xml:space="preserve">      特殊学校教育</t>
  </si>
  <si>
    <t xml:space="preserve">      工读学校教育</t>
  </si>
  <si>
    <t xml:space="preserve">      其他特殊教育支出</t>
  </si>
  <si>
    <t xml:space="preserve">    进修及培训</t>
  </si>
  <si>
    <t xml:space="preserve">      教师进修</t>
  </si>
  <si>
    <t xml:space="preserve">      干部教育</t>
  </si>
  <si>
    <t xml:space="preserve">      培训支出</t>
  </si>
  <si>
    <t xml:space="preserve">      退役士兵能力提升</t>
  </si>
  <si>
    <t xml:space="preserve">      其他进修及培训</t>
  </si>
  <si>
    <t xml:space="preserve">    教育费附加安排的支出</t>
  </si>
  <si>
    <t xml:space="preserve">      农村中小学校舍建设</t>
  </si>
  <si>
    <t xml:space="preserve">      农村中小学教学设施</t>
  </si>
  <si>
    <t xml:space="preserve">      城市中小学校舍建设</t>
  </si>
  <si>
    <t xml:space="preserve">      城市中小学教学设施</t>
  </si>
  <si>
    <t xml:space="preserve">      中等职业学校教学设施</t>
  </si>
  <si>
    <t xml:space="preserve">      其他教育费附加安排的支出</t>
  </si>
  <si>
    <t xml:space="preserve">    其他教育支出</t>
  </si>
  <si>
    <t xml:space="preserve">      其他教育支出</t>
  </si>
  <si>
    <t>六、科学技术支出</t>
  </si>
  <si>
    <t xml:space="preserve">    科学技术管理事务</t>
  </si>
  <si>
    <t xml:space="preserve">      其他科学技术管理事务支出</t>
  </si>
  <si>
    <t xml:space="preserve">    基础研究</t>
  </si>
  <si>
    <t xml:space="preserve">      机构运行</t>
  </si>
  <si>
    <t xml:space="preserve">      自然科学基金</t>
  </si>
  <si>
    <t xml:space="preserve">      实验室及相关设施</t>
  </si>
  <si>
    <t xml:space="preserve">      重大科学工程</t>
  </si>
  <si>
    <t xml:space="preserve">      专项基础科研</t>
  </si>
  <si>
    <t xml:space="preserve">      专项技术基础</t>
  </si>
  <si>
    <t xml:space="preserve">      科技人才队伍建设</t>
  </si>
  <si>
    <t xml:space="preserve">      其他基础研究支出</t>
  </si>
  <si>
    <t xml:space="preserve">    应用研究</t>
  </si>
  <si>
    <t xml:space="preserve">      社会公益研究</t>
  </si>
  <si>
    <t xml:space="preserve">      高技术研究</t>
  </si>
  <si>
    <t xml:space="preserve">      专项科研试制</t>
  </si>
  <si>
    <t xml:space="preserve">      其他应用研究支出</t>
  </si>
  <si>
    <t xml:space="preserve">    技术研究与开发</t>
  </si>
  <si>
    <t xml:space="preserve">      科技成果转化与扩散</t>
  </si>
  <si>
    <t xml:space="preserve">      共性技术研究与开发</t>
  </si>
  <si>
    <t xml:space="preserve">      其他技术研究与开发支出</t>
  </si>
  <si>
    <t xml:space="preserve">    科技条件与服务</t>
  </si>
  <si>
    <t xml:space="preserve">      技术创新服务体系</t>
  </si>
  <si>
    <t xml:space="preserve">      科技条件专项</t>
  </si>
  <si>
    <t xml:space="preserve">      其他科技条件与服务支出</t>
  </si>
  <si>
    <t xml:space="preserve">    社会科学</t>
  </si>
  <si>
    <t xml:space="preserve">      社会科学研究机构</t>
  </si>
  <si>
    <t xml:space="preserve">      社会科学研究</t>
  </si>
  <si>
    <t xml:space="preserve">      社科基金支出</t>
  </si>
  <si>
    <t xml:space="preserve">      其他社会科学支出</t>
  </si>
  <si>
    <t xml:space="preserve">    科学技术普及</t>
  </si>
  <si>
    <t xml:space="preserve">      科普活动</t>
  </si>
  <si>
    <t xml:space="preserve">      青少年科技活动</t>
  </si>
  <si>
    <t xml:space="preserve">      学术交流活动</t>
  </si>
  <si>
    <t xml:space="preserve">      科技馆站</t>
  </si>
  <si>
    <t xml:space="preserve">      其他科学技术普及支出</t>
  </si>
  <si>
    <t xml:space="preserve">    科技交流与合作</t>
  </si>
  <si>
    <t xml:space="preserve">      国际交流与合作</t>
  </si>
  <si>
    <t xml:space="preserve">      重大科技合作项目</t>
  </si>
  <si>
    <t xml:space="preserve">      其他科技交流与合作支出</t>
  </si>
  <si>
    <t xml:space="preserve">    科技重大项目</t>
  </si>
  <si>
    <t xml:space="preserve">      科技重大专项</t>
  </si>
  <si>
    <t xml:space="preserve">      重点研发计划</t>
  </si>
  <si>
    <t xml:space="preserve">      其他科技重大项目</t>
  </si>
  <si>
    <t xml:space="preserve">    其他科学技术支出</t>
  </si>
  <si>
    <t xml:space="preserve">      科技奖励</t>
  </si>
  <si>
    <t xml:space="preserve">      核应急</t>
  </si>
  <si>
    <t xml:space="preserve">      转制科研机构</t>
  </si>
  <si>
    <t xml:space="preserve">      其他科学技术支出</t>
  </si>
  <si>
    <t>七、文化旅游体育与传媒支出</t>
  </si>
  <si>
    <t xml:space="preserve">    文化和旅游</t>
  </si>
  <si>
    <t xml:space="preserve">      图书馆</t>
  </si>
  <si>
    <t xml:space="preserve">      文化展示及纪念机构</t>
  </si>
  <si>
    <t xml:space="preserve">      艺术表演场所</t>
  </si>
  <si>
    <t xml:space="preserve">      艺术表演团体</t>
  </si>
  <si>
    <t xml:space="preserve">      文化活动</t>
  </si>
  <si>
    <t xml:space="preserve">      群众文化</t>
  </si>
  <si>
    <t xml:space="preserve">      文化和旅游交流与合作</t>
  </si>
  <si>
    <t xml:space="preserve">      文化创作与保护</t>
  </si>
  <si>
    <t xml:space="preserve">      文化和旅游市场管理</t>
  </si>
  <si>
    <t xml:space="preserve">      旅游宣传</t>
  </si>
  <si>
    <t xml:space="preserve">      文化和旅游管理事务</t>
  </si>
  <si>
    <t xml:space="preserve">      其他文化和旅游支出</t>
  </si>
  <si>
    <t xml:space="preserve">    文物</t>
  </si>
  <si>
    <t xml:space="preserve">      文物保护</t>
  </si>
  <si>
    <t xml:space="preserve">      博物馆</t>
  </si>
  <si>
    <t xml:space="preserve">      历史名城与古迹</t>
  </si>
  <si>
    <t xml:space="preserve">      其他文物支出</t>
  </si>
  <si>
    <t xml:space="preserve">    体育</t>
  </si>
  <si>
    <t xml:space="preserve">      运动项目管理</t>
  </si>
  <si>
    <t xml:space="preserve">      体育竞赛</t>
  </si>
  <si>
    <t xml:space="preserve">      体育训练</t>
  </si>
  <si>
    <t xml:space="preserve">      体育场馆</t>
  </si>
  <si>
    <t xml:space="preserve">      群众体育</t>
  </si>
  <si>
    <t xml:space="preserve">      体育交流与合作</t>
  </si>
  <si>
    <t xml:space="preserve">      其他体育支出</t>
  </si>
  <si>
    <t xml:space="preserve">    新闻出版电影</t>
  </si>
  <si>
    <t xml:space="preserve">      新闻通讯</t>
  </si>
  <si>
    <t xml:space="preserve">      出版发行</t>
  </si>
  <si>
    <t xml:space="preserve">      版权管理</t>
  </si>
  <si>
    <t xml:space="preserve">      电影</t>
  </si>
  <si>
    <t xml:space="preserve">      其他新闻出版电影支出</t>
  </si>
  <si>
    <t xml:space="preserve">    广播电视</t>
  </si>
  <si>
    <t xml:space="preserve">      监测监管</t>
  </si>
  <si>
    <t xml:space="preserve">      传输发射</t>
  </si>
  <si>
    <t xml:space="preserve">      广播电视事务</t>
  </si>
  <si>
    <t xml:space="preserve">      其他广播电视支出</t>
  </si>
  <si>
    <t xml:space="preserve">    其他文化旅游体育与传媒支出</t>
  </si>
  <si>
    <t xml:space="preserve">      宣传文化发展专项支出</t>
  </si>
  <si>
    <t xml:space="preserve">      文化产业发展专项支出</t>
  </si>
  <si>
    <t xml:space="preserve">      其他文化旅游体育与传媒支出</t>
  </si>
  <si>
    <t>八、社会保障和就业支出</t>
  </si>
  <si>
    <t xml:space="preserve">    人力资源和社会保障管理事务</t>
  </si>
  <si>
    <t xml:space="preserve">      综合业务管理</t>
  </si>
  <si>
    <t xml:space="preserve">      劳动保障监察</t>
  </si>
  <si>
    <t xml:space="preserve">      就业管理事务</t>
  </si>
  <si>
    <t xml:space="preserve">      社会保险业务管理事务</t>
  </si>
  <si>
    <t xml:space="preserve">      社会保险经办机构</t>
  </si>
  <si>
    <t xml:space="preserve">      劳动关系和维权</t>
  </si>
  <si>
    <t xml:space="preserve">      公共就业服务和职业技能鉴定机构</t>
  </si>
  <si>
    <t xml:space="preserve">      劳动人事争议调解仲裁</t>
  </si>
  <si>
    <t xml:space="preserve">      政府特殊津贴</t>
  </si>
  <si>
    <t xml:space="preserve">      资助留学回国人员</t>
  </si>
  <si>
    <t xml:space="preserve">      博士后日常经费</t>
  </si>
  <si>
    <t xml:space="preserve">      引进人才费用</t>
  </si>
  <si>
    <t xml:space="preserve">      其他人力资源和社会保障管理事务支出</t>
  </si>
  <si>
    <t xml:space="preserve">    民政管理事务</t>
  </si>
  <si>
    <t xml:space="preserve">      社会组织管理</t>
  </si>
  <si>
    <t xml:space="preserve">      行政区划和地名管理</t>
  </si>
  <si>
    <t xml:space="preserve">      基层政权建设和社区治理</t>
  </si>
  <si>
    <t xml:space="preserve">      其他民政管理事务支出</t>
  </si>
  <si>
    <t xml:space="preserve">    补充全国社会保障基金</t>
  </si>
  <si>
    <t xml:space="preserve">      用一般公共预算补充基金</t>
  </si>
  <si>
    <t xml:space="preserve">    行政事业单位养老支出</t>
  </si>
  <si>
    <t xml:space="preserve">      行政单位离退休</t>
  </si>
  <si>
    <t xml:space="preserve">      事业单位离退休</t>
  </si>
  <si>
    <t xml:space="preserve">      离退休人员管理机构</t>
  </si>
  <si>
    <t xml:space="preserve">      机关事业单位基本养老保险缴费支出</t>
  </si>
  <si>
    <t xml:space="preserve">      机关事业单位职业年金缴费支出</t>
  </si>
  <si>
    <t xml:space="preserve">      对机关事业单位基本养老保险基金的补助</t>
  </si>
  <si>
    <t xml:space="preserve">      对机关事业单位职业年金的补助</t>
  </si>
  <si>
    <t xml:space="preserve">      其他行政事业单位养老支出</t>
  </si>
  <si>
    <t xml:space="preserve">    企业改革补助</t>
  </si>
  <si>
    <t xml:space="preserve">      企业关闭破产补助</t>
  </si>
  <si>
    <t xml:space="preserve">      厂办大集体改革补助</t>
  </si>
  <si>
    <t xml:space="preserve">      其他企业改革发展补助</t>
  </si>
  <si>
    <t xml:space="preserve">    就业补助</t>
  </si>
  <si>
    <t xml:space="preserve">      就业创业服务补贴</t>
  </si>
  <si>
    <t xml:space="preserve">      职业培训补贴</t>
  </si>
  <si>
    <t xml:space="preserve">      社会保险补贴</t>
  </si>
  <si>
    <t xml:space="preserve">      公益性岗位补贴</t>
  </si>
  <si>
    <t xml:space="preserve">      职业技能鉴定补贴</t>
  </si>
  <si>
    <t xml:space="preserve">      就业见习补贴</t>
  </si>
  <si>
    <t xml:space="preserve">      高技能人才培养补助</t>
  </si>
  <si>
    <t xml:space="preserve">      促进创业补贴</t>
  </si>
  <si>
    <t xml:space="preserve">      其他就业补助支出</t>
  </si>
  <si>
    <t xml:space="preserve">    抚恤</t>
  </si>
  <si>
    <t xml:space="preserve">      死亡抚恤</t>
  </si>
  <si>
    <t xml:space="preserve">      伤残抚恤</t>
  </si>
  <si>
    <t xml:space="preserve">      在乡复员、退伍军人生活补助</t>
  </si>
  <si>
    <t xml:space="preserve">      优抚事业单位支出</t>
  </si>
  <si>
    <t xml:space="preserve">      义务兵优待</t>
  </si>
  <si>
    <t xml:space="preserve">      农村籍退役士兵老年生活补助</t>
  </si>
  <si>
    <t xml:space="preserve">      其他优抚支出</t>
  </si>
  <si>
    <t xml:space="preserve">    退役安置</t>
  </si>
  <si>
    <t xml:space="preserve">      退役士兵安置</t>
  </si>
  <si>
    <t xml:space="preserve">      军队移交政府的离退休人员安置</t>
  </si>
  <si>
    <t xml:space="preserve">      军队移交政府离退休干部管理机构</t>
  </si>
  <si>
    <t xml:space="preserve">      退役士兵管理教育</t>
  </si>
  <si>
    <t xml:space="preserve">      军队转业干部安置</t>
  </si>
  <si>
    <t xml:space="preserve">      其他退役安置支出</t>
  </si>
  <si>
    <t xml:space="preserve">    社会福利</t>
  </si>
  <si>
    <t xml:space="preserve">      儿童福利</t>
  </si>
  <si>
    <t xml:space="preserve">      老年福利</t>
  </si>
  <si>
    <t xml:space="preserve">      康复辅具</t>
  </si>
  <si>
    <t xml:space="preserve">      殡葬</t>
  </si>
  <si>
    <t xml:space="preserve">      社会福利事业单位</t>
  </si>
  <si>
    <t xml:space="preserve">      养老服务</t>
  </si>
  <si>
    <t xml:space="preserve">      其他社会福利支出</t>
  </si>
  <si>
    <t xml:space="preserve">    残疾人事业</t>
  </si>
  <si>
    <t xml:space="preserve">      残疾人康复</t>
  </si>
  <si>
    <t xml:space="preserve">      残疾人就业</t>
  </si>
  <si>
    <t xml:space="preserve">      残疾人体育</t>
  </si>
  <si>
    <t xml:space="preserve">      残疾人生活和护理补贴</t>
  </si>
  <si>
    <t xml:space="preserve">      其他残疾人事业支出</t>
  </si>
  <si>
    <t xml:space="preserve">    红十字事业</t>
  </si>
  <si>
    <t xml:space="preserve">      其他红十字事业支出</t>
  </si>
  <si>
    <t xml:space="preserve">    最低生活保障</t>
  </si>
  <si>
    <t xml:space="preserve">      城市最低生活保障金支出</t>
  </si>
  <si>
    <t xml:space="preserve">      农村最低生活保障金支出</t>
  </si>
  <si>
    <t xml:space="preserve">    临时救助</t>
  </si>
  <si>
    <t xml:space="preserve">      临时救助支出</t>
  </si>
  <si>
    <t xml:space="preserve">      流浪乞讨人员救助支出</t>
  </si>
  <si>
    <t xml:space="preserve">    特困人员救助供养</t>
  </si>
  <si>
    <t xml:space="preserve">      城市特困人员救助供养支出</t>
  </si>
  <si>
    <t xml:space="preserve">      农村特困人员救助供养支出</t>
  </si>
  <si>
    <t xml:space="preserve">    补充道路交通事故社会救助基金</t>
  </si>
  <si>
    <t xml:space="preserve">      交强险增值税补助基金支出</t>
  </si>
  <si>
    <t xml:space="preserve">      交强险罚款收入补助基金支出</t>
  </si>
  <si>
    <t xml:space="preserve">    其他生活救助</t>
  </si>
  <si>
    <t xml:space="preserve">      其他城市生活救助</t>
  </si>
  <si>
    <t xml:space="preserve">      其他农村生活救助</t>
  </si>
  <si>
    <t xml:space="preserve">    财政对基本养老保险基金的补助</t>
  </si>
  <si>
    <t xml:space="preserve">      财政对企业职工基本养老保险基金的补助</t>
  </si>
  <si>
    <t xml:space="preserve">      财政对城乡居民基本养老保险基金的补助</t>
  </si>
  <si>
    <t xml:space="preserve">      财政对其他基本养老保险基金的补助</t>
  </si>
  <si>
    <t xml:space="preserve">    财政对其他社会保险基金的补助</t>
  </si>
  <si>
    <t xml:space="preserve">      财政对失业保险基金的补助</t>
  </si>
  <si>
    <t xml:space="preserve">      财政对工伤保险基金的补助</t>
  </si>
  <si>
    <t xml:space="preserve">      其他财政对社会保险基金的补助</t>
  </si>
  <si>
    <t xml:space="preserve">    退役军人管理事务</t>
  </si>
  <si>
    <t xml:space="preserve">      拥军优属</t>
  </si>
  <si>
    <t xml:space="preserve">      军供保障</t>
  </si>
  <si>
    <t xml:space="preserve">      其他退役军人事务管理支出</t>
  </si>
  <si>
    <t xml:space="preserve">    财政代缴社会保险费支出</t>
  </si>
  <si>
    <t xml:space="preserve">      财政代缴城乡居民基本养老保险费支出</t>
  </si>
  <si>
    <t xml:space="preserve">      财政代缴其他社会保险费支出</t>
  </si>
  <si>
    <t xml:space="preserve">    其他社会保障和就业支出</t>
  </si>
  <si>
    <t xml:space="preserve">      其他社会保障和就业支出</t>
  </si>
  <si>
    <t>九、卫生健康支出</t>
  </si>
  <si>
    <t xml:space="preserve">    卫生健康管理事务</t>
  </si>
  <si>
    <t xml:space="preserve">      其他卫生健康管理事务支出</t>
  </si>
  <si>
    <t xml:space="preserve">    公立医院</t>
  </si>
  <si>
    <t xml:space="preserve">      综合医院</t>
  </si>
  <si>
    <t xml:space="preserve">      中医（民族）医院</t>
  </si>
  <si>
    <t xml:space="preserve">      传染病医院</t>
  </si>
  <si>
    <t xml:space="preserve">      职业病防治医院</t>
  </si>
  <si>
    <t xml:space="preserve">      精神病医院</t>
  </si>
  <si>
    <t xml:space="preserve">      妇幼保健医院</t>
  </si>
  <si>
    <t xml:space="preserve">      儿童医院</t>
  </si>
  <si>
    <t xml:space="preserve">      其他专科医院</t>
  </si>
  <si>
    <t xml:space="preserve">      福利医院</t>
  </si>
  <si>
    <t xml:space="preserve">      行业医院</t>
  </si>
  <si>
    <t xml:space="preserve">      处理医疗欠费</t>
  </si>
  <si>
    <t xml:space="preserve">      康复医院</t>
  </si>
  <si>
    <t xml:space="preserve">      其他公立医院支出</t>
  </si>
  <si>
    <t xml:space="preserve">    基层医疗卫生机构</t>
  </si>
  <si>
    <t xml:space="preserve">      城市社区卫生机构</t>
  </si>
  <si>
    <t xml:space="preserve">      乡镇卫生院</t>
  </si>
  <si>
    <t xml:space="preserve">      其他基层医疗卫生机构支出</t>
  </si>
  <si>
    <t xml:space="preserve">    公共卫生</t>
  </si>
  <si>
    <t xml:space="preserve">      疾病预防控制机构</t>
  </si>
  <si>
    <t xml:space="preserve">      卫生监督机构</t>
  </si>
  <si>
    <t xml:space="preserve">      妇幼保健机构</t>
  </si>
  <si>
    <t xml:space="preserve">      精神卫生机构</t>
  </si>
  <si>
    <t xml:space="preserve">      应急救治机构</t>
  </si>
  <si>
    <t xml:space="preserve">      采供血机构</t>
  </si>
  <si>
    <t xml:space="preserve">      其他专业公共卫生机构</t>
  </si>
  <si>
    <t xml:space="preserve">      基本公共卫生服务</t>
  </si>
  <si>
    <t xml:space="preserve">      重大公共卫生服务</t>
  </si>
  <si>
    <t xml:space="preserve">      突发公共卫生事件应急处理</t>
  </si>
  <si>
    <t xml:space="preserve">      其他公共卫生支出</t>
  </si>
  <si>
    <t xml:space="preserve">    中医药</t>
  </si>
  <si>
    <t xml:space="preserve">      中医（民族医）药专项</t>
  </si>
  <si>
    <t xml:space="preserve">      其他中医药支出</t>
  </si>
  <si>
    <t xml:space="preserve">    计划生育事务</t>
  </si>
  <si>
    <t xml:space="preserve">      计划生育机构</t>
  </si>
  <si>
    <t xml:space="preserve">      计划生育服务</t>
  </si>
  <si>
    <t xml:space="preserve">      其他计划生育事务支出</t>
  </si>
  <si>
    <t xml:space="preserve">    行政事业单位医疗</t>
  </si>
  <si>
    <t xml:space="preserve">      行政单位医疗</t>
  </si>
  <si>
    <t xml:space="preserve">      事业单位医疗</t>
  </si>
  <si>
    <t xml:space="preserve">      公务员医疗补助</t>
  </si>
  <si>
    <t xml:space="preserve">      其他行政事业单位医疗支出</t>
  </si>
  <si>
    <t xml:space="preserve">    财政对基本医疗保险基金的补助</t>
  </si>
  <si>
    <t xml:space="preserve">      财政对职工基本医疗保险基金的补助</t>
  </si>
  <si>
    <t xml:space="preserve">      财政对城乡居民基本医疗保险基金的补助</t>
  </si>
  <si>
    <t xml:space="preserve">      财政对其他基本医疗保险基金的补助</t>
  </si>
  <si>
    <t xml:space="preserve">    医疗救助</t>
  </si>
  <si>
    <t xml:space="preserve">      城乡医疗救助</t>
  </si>
  <si>
    <t xml:space="preserve">      疾病应急救助</t>
  </si>
  <si>
    <t xml:space="preserve">      其他医疗救助支出</t>
  </si>
  <si>
    <t xml:space="preserve">    优抚对象医疗</t>
  </si>
  <si>
    <t xml:space="preserve">      优抚对象医疗补助</t>
  </si>
  <si>
    <t xml:space="preserve">      其他优抚对象医疗支出</t>
  </si>
  <si>
    <t xml:space="preserve">    医疗保障管理事务</t>
  </si>
  <si>
    <t xml:space="preserve">      医疗保障政策管理</t>
  </si>
  <si>
    <t xml:space="preserve">      医疗保障经办事务</t>
  </si>
  <si>
    <t xml:space="preserve">      其他医疗保障管理事务支出</t>
  </si>
  <si>
    <t xml:space="preserve">    老龄卫生健康事务</t>
  </si>
  <si>
    <t xml:space="preserve">      老龄卫生健康事务</t>
  </si>
  <si>
    <t xml:space="preserve">    其他卫生健康支出</t>
  </si>
  <si>
    <t xml:space="preserve">      其他卫生健康支出</t>
  </si>
  <si>
    <t>十、节能环保支出</t>
  </si>
  <si>
    <t xml:space="preserve">    环境保护管理事务</t>
  </si>
  <si>
    <t xml:space="preserve">      生态环境保护宣传</t>
  </si>
  <si>
    <t xml:space="preserve">      环境保护法规、规划及标准</t>
  </si>
  <si>
    <t xml:space="preserve">      生态环境国际合作及履约</t>
  </si>
  <si>
    <t xml:space="preserve">      生态环境保护行政许可</t>
  </si>
  <si>
    <t xml:space="preserve">      应对气候变化管理事务</t>
  </si>
  <si>
    <t xml:space="preserve">      其他环境保护管理事务支出</t>
  </si>
  <si>
    <t xml:space="preserve">    环境监测与监察</t>
  </si>
  <si>
    <t xml:space="preserve">      建设项目环评审查与监督</t>
  </si>
  <si>
    <t xml:space="preserve">      核与辐射安全监督</t>
  </si>
  <si>
    <t xml:space="preserve">      其他环境监测与监察支出</t>
  </si>
  <si>
    <t xml:space="preserve">    污染防治</t>
  </si>
  <si>
    <t xml:space="preserve">      大气</t>
  </si>
  <si>
    <t xml:space="preserve">      水体</t>
  </si>
  <si>
    <t xml:space="preserve">      噪声</t>
  </si>
  <si>
    <t xml:space="preserve">      固体废弃物与化学品</t>
  </si>
  <si>
    <t xml:space="preserve">      放射源和放射性废物监管</t>
  </si>
  <si>
    <t xml:space="preserve">      辐射</t>
  </si>
  <si>
    <t xml:space="preserve">      土壤</t>
  </si>
  <si>
    <t xml:space="preserve">      其他污染防治支出</t>
  </si>
  <si>
    <t xml:space="preserve">    自然生态保护</t>
  </si>
  <si>
    <t xml:space="preserve">      生态保护</t>
  </si>
  <si>
    <t xml:space="preserve">      农村环境保护</t>
  </si>
  <si>
    <t xml:space="preserve">      生物及物种资源保护</t>
  </si>
  <si>
    <t xml:space="preserve">      其他自然生态保护支出</t>
  </si>
  <si>
    <t xml:space="preserve">    天然林保护</t>
  </si>
  <si>
    <t xml:space="preserve">      森林管护</t>
  </si>
  <si>
    <t xml:space="preserve">      社会保险补助</t>
  </si>
  <si>
    <t xml:space="preserve">      政策性社会性支出补助</t>
  </si>
  <si>
    <t xml:space="preserve">      天然林保护工程建设</t>
  </si>
  <si>
    <t xml:space="preserve">      停伐补助</t>
  </si>
  <si>
    <t xml:space="preserve">      其他天然林保护支出</t>
  </si>
  <si>
    <t xml:space="preserve">    退耕还林还草</t>
  </si>
  <si>
    <t xml:space="preserve">      退耕现金</t>
  </si>
  <si>
    <t xml:space="preserve">      退耕还林粮食折现补贴</t>
  </si>
  <si>
    <t xml:space="preserve">      退耕还林粮食费用补贴</t>
  </si>
  <si>
    <t xml:space="preserve">      退耕还林工程建设</t>
  </si>
  <si>
    <t xml:space="preserve">      其他退耕还林还草支出</t>
  </si>
  <si>
    <t xml:space="preserve">    风沙荒漠治理</t>
  </si>
  <si>
    <t xml:space="preserve">      京津风沙源治理工程建设</t>
  </si>
  <si>
    <t xml:space="preserve">      其他风沙荒漠治理支出</t>
  </si>
  <si>
    <t xml:space="preserve">    退牧还草</t>
  </si>
  <si>
    <t xml:space="preserve">      退牧还草工程建设</t>
  </si>
  <si>
    <t xml:space="preserve">      其他退牧还草支出</t>
  </si>
  <si>
    <t xml:space="preserve">    已垦草原退耕还草</t>
  </si>
  <si>
    <t xml:space="preserve">    能源节约利用</t>
  </si>
  <si>
    <t xml:space="preserve">    污染减排</t>
  </si>
  <si>
    <t xml:space="preserve">      生态环境监测与信息</t>
  </si>
  <si>
    <t xml:space="preserve">      生态环境执法监察</t>
  </si>
  <si>
    <t xml:space="preserve">      减排专项支出</t>
  </si>
  <si>
    <t xml:space="preserve">      清洁生产专项支出</t>
  </si>
  <si>
    <t xml:space="preserve">      其他污染减排支出</t>
  </si>
  <si>
    <t xml:space="preserve">    可再生能源</t>
  </si>
  <si>
    <t xml:space="preserve">    循环经济</t>
  </si>
  <si>
    <t xml:space="preserve">    能源管理事务</t>
  </si>
  <si>
    <t xml:space="preserve">      能源科技装备</t>
  </si>
  <si>
    <t xml:space="preserve">      能源行业管理</t>
  </si>
  <si>
    <t xml:space="preserve">      能源管理</t>
  </si>
  <si>
    <t xml:space="preserve">      农村电网建设</t>
  </si>
  <si>
    <t xml:space="preserve">      其他能源管理事务支出</t>
  </si>
  <si>
    <t xml:space="preserve">    其他节能环保支出</t>
  </si>
  <si>
    <t xml:space="preserve">      其他节能环保支出</t>
  </si>
  <si>
    <t>十一、城乡社区支出</t>
  </si>
  <si>
    <t xml:space="preserve">    城乡社区管理事务</t>
  </si>
  <si>
    <t xml:space="preserve">      城管执法</t>
  </si>
  <si>
    <t xml:space="preserve">      工程建设标准规范编制与监管</t>
  </si>
  <si>
    <t xml:space="preserve">      工程建设管理</t>
  </si>
  <si>
    <t xml:space="preserve">      市政公用行业市场监管</t>
  </si>
  <si>
    <t xml:space="preserve">      住宅建设与房地产市场监管</t>
  </si>
  <si>
    <t xml:space="preserve">      执业资格注册、资质审查</t>
  </si>
  <si>
    <t xml:space="preserve">      其他城乡社区管理事务支出</t>
  </si>
  <si>
    <t xml:space="preserve">    城乡社区规划与管理</t>
  </si>
  <si>
    <t xml:space="preserve">    城乡社区公共设施</t>
  </si>
  <si>
    <t xml:space="preserve">      小城镇基础设施建设</t>
  </si>
  <si>
    <t xml:space="preserve">      其他城乡社区公共设施支出</t>
  </si>
  <si>
    <t xml:space="preserve">    城乡社区环境卫生</t>
  </si>
  <si>
    <t xml:space="preserve">      城乡社区环境卫生</t>
  </si>
  <si>
    <t xml:space="preserve">    建设市场管理与监督</t>
  </si>
  <si>
    <t xml:space="preserve">      建设市场管理与监督</t>
  </si>
  <si>
    <t xml:space="preserve">    其他城乡社区支出</t>
  </si>
  <si>
    <t xml:space="preserve">      其他城乡社区支出</t>
  </si>
  <si>
    <t>十二、农林水支出</t>
  </si>
  <si>
    <t xml:space="preserve">    农业农村</t>
  </si>
  <si>
    <t xml:space="preserve">      农垦运行</t>
  </si>
  <si>
    <t xml:space="preserve">      科技转化与推广服务</t>
  </si>
  <si>
    <t xml:space="preserve">      病虫害控制</t>
  </si>
  <si>
    <t xml:space="preserve">      农产品质量安全</t>
  </si>
  <si>
    <t xml:space="preserve">      执法监管</t>
  </si>
  <si>
    <t xml:space="preserve">      统计监测与信息服务</t>
  </si>
  <si>
    <t xml:space="preserve">      行业业务管理</t>
  </si>
  <si>
    <t xml:space="preserve">      对外交流与合作</t>
  </si>
  <si>
    <t xml:space="preserve">      防灾救灾</t>
  </si>
  <si>
    <t xml:space="preserve">      稳定农民收入补贴</t>
  </si>
  <si>
    <t xml:space="preserve">      农业结构调整补贴</t>
  </si>
  <si>
    <t xml:space="preserve">      农业生产发展</t>
  </si>
  <si>
    <t xml:space="preserve">      农村合作经济</t>
  </si>
  <si>
    <t xml:space="preserve">      农产品加工与促销</t>
  </si>
  <si>
    <t xml:space="preserve">      农村社会事业</t>
  </si>
  <si>
    <t xml:space="preserve">      农业资源保护修复与利用</t>
  </si>
  <si>
    <t xml:space="preserve">      农村道路建设</t>
  </si>
  <si>
    <t xml:space="preserve">      成品油价格改革对渔业的补贴</t>
  </si>
  <si>
    <t xml:space="preserve">      对高校毕业生到基层任职补助</t>
  </si>
  <si>
    <t xml:space="preserve">      农田建设</t>
  </si>
  <si>
    <t xml:space="preserve">      其他农业农村支出</t>
  </si>
  <si>
    <t xml:space="preserve">    林业和草原</t>
  </si>
  <si>
    <t xml:space="preserve">      事业机构</t>
  </si>
  <si>
    <t xml:space="preserve">      森林资源培育</t>
  </si>
  <si>
    <t xml:space="preserve">      技术推广与转化</t>
  </si>
  <si>
    <t xml:space="preserve">      森林资源管理</t>
  </si>
  <si>
    <t xml:space="preserve">      森林生态效益补偿</t>
  </si>
  <si>
    <t xml:space="preserve">      自然保护区等管理</t>
  </si>
  <si>
    <t xml:space="preserve">      动植物保护</t>
  </si>
  <si>
    <t xml:space="preserve">      湿地保护</t>
  </si>
  <si>
    <t xml:space="preserve">      执法与监督</t>
  </si>
  <si>
    <t xml:space="preserve">      防沙治沙</t>
  </si>
  <si>
    <t xml:space="preserve">      对外合作与交流</t>
  </si>
  <si>
    <t xml:space="preserve">      产业化管理</t>
  </si>
  <si>
    <t xml:space="preserve">      信息管理</t>
  </si>
  <si>
    <t xml:space="preserve">      林区公共支出</t>
  </si>
  <si>
    <t xml:space="preserve">      贷款贴息</t>
  </si>
  <si>
    <t xml:space="preserve">      林业草原防灾减灾</t>
  </si>
  <si>
    <t xml:space="preserve">      草原管理</t>
  </si>
  <si>
    <t xml:space="preserve">      其他林业和草原支出</t>
  </si>
  <si>
    <t xml:space="preserve">    水利</t>
  </si>
  <si>
    <t xml:space="preserve">      水利行业业务管理</t>
  </si>
  <si>
    <t xml:space="preserve">      水利工程建设</t>
  </si>
  <si>
    <t xml:space="preserve">      水利工程运行与维护</t>
  </si>
  <si>
    <t xml:space="preserve">      长江黄河等流域管理</t>
  </si>
  <si>
    <t xml:space="preserve">      水利前期工作</t>
  </si>
  <si>
    <t xml:space="preserve">      水利执法监督</t>
  </si>
  <si>
    <t xml:space="preserve">      水土保持</t>
  </si>
  <si>
    <t xml:space="preserve">      水资源节约管理与保护</t>
  </si>
  <si>
    <t xml:space="preserve">      水质监测</t>
  </si>
  <si>
    <t xml:space="preserve">      水文测报</t>
  </si>
  <si>
    <t xml:space="preserve">      防汛</t>
  </si>
  <si>
    <t xml:space="preserve">      抗旱</t>
  </si>
  <si>
    <t xml:space="preserve">      农村水利</t>
  </si>
  <si>
    <t xml:space="preserve">      水利技术推广</t>
  </si>
  <si>
    <t xml:space="preserve">      国际河流治理与管理</t>
  </si>
  <si>
    <t xml:space="preserve">      江河湖库水系综合整治</t>
  </si>
  <si>
    <t xml:space="preserve">      大中型水库移民后期扶持专项支出</t>
  </si>
  <si>
    <t xml:space="preserve">      水利安全监督</t>
  </si>
  <si>
    <t xml:space="preserve">      水利建设征地及移民支出</t>
  </si>
  <si>
    <t xml:space="preserve">      农村人畜饮水</t>
  </si>
  <si>
    <t xml:space="preserve">      南水北调工程建设</t>
  </si>
  <si>
    <t xml:space="preserve">      南水北调工程管理</t>
  </si>
  <si>
    <t xml:space="preserve">      其他水利支出</t>
  </si>
  <si>
    <t xml:space="preserve">    巩固脱贫攻坚成果衔接乡村振兴</t>
  </si>
  <si>
    <t xml:space="preserve">      农村基础设施建设</t>
  </si>
  <si>
    <t xml:space="preserve">      生产发展</t>
  </si>
  <si>
    <t xml:space="preserve">      社会发展</t>
  </si>
  <si>
    <t xml:space="preserve">      贷款奖补和贴息</t>
  </si>
  <si>
    <t xml:space="preserve">       “三西”农业建设专项补助</t>
  </si>
  <si>
    <t xml:space="preserve">      其他巩固脱贫攻坚成果衔接乡村振兴支出</t>
  </si>
  <si>
    <t xml:space="preserve">    农村综合改革</t>
  </si>
  <si>
    <t xml:space="preserve">      对村级公益事业建设的补助</t>
  </si>
  <si>
    <t xml:space="preserve">      国有农场办社会职能改革补助</t>
  </si>
  <si>
    <t xml:space="preserve">      对村民委员会和村党支部的补助</t>
  </si>
  <si>
    <t xml:space="preserve">      对村集体经济组织的补助</t>
  </si>
  <si>
    <t xml:space="preserve">      农村综合改革示范试点补助</t>
  </si>
  <si>
    <t xml:space="preserve">      其他农村综合改革支出</t>
  </si>
  <si>
    <t xml:space="preserve">    普惠金融发展支出</t>
  </si>
  <si>
    <t xml:space="preserve">      支持农村金融机构</t>
  </si>
  <si>
    <t xml:space="preserve">      农业保险保费补贴</t>
  </si>
  <si>
    <t xml:space="preserve">      创业担保贷款贴息及奖补</t>
  </si>
  <si>
    <t xml:space="preserve">      补充创业担保贷款基金</t>
  </si>
  <si>
    <t xml:space="preserve">      其他普惠金融发展支出</t>
  </si>
  <si>
    <t xml:space="preserve">    目标价格补贴</t>
  </si>
  <si>
    <t xml:space="preserve">      棉花目标价格补贴</t>
  </si>
  <si>
    <t xml:space="preserve">      其他目标价格补贴</t>
  </si>
  <si>
    <t xml:space="preserve">    其他农林水支出</t>
  </si>
  <si>
    <t xml:space="preserve">      化解其他公益性乡村债务支出</t>
  </si>
  <si>
    <t xml:space="preserve">      其他农林水支出</t>
  </si>
  <si>
    <t>十三、交通运输支出</t>
  </si>
  <si>
    <t xml:space="preserve">    公路水路运输</t>
  </si>
  <si>
    <t xml:space="preserve">      公路建设</t>
  </si>
  <si>
    <t xml:space="preserve">      公路养护</t>
  </si>
  <si>
    <t xml:space="preserve">      交通运输信息化建设</t>
  </si>
  <si>
    <t xml:space="preserve">      公路和运输安全</t>
  </si>
  <si>
    <t xml:space="preserve">      公路还贷专项</t>
  </si>
  <si>
    <t xml:space="preserve">      公路运输管理</t>
  </si>
  <si>
    <t xml:space="preserve">      公路和运输技术标准化建设</t>
  </si>
  <si>
    <t xml:space="preserve">      港口设施</t>
  </si>
  <si>
    <t xml:space="preserve">      航道维护</t>
  </si>
  <si>
    <t xml:space="preserve">      船舶检验</t>
  </si>
  <si>
    <t xml:space="preserve">      救助打捞</t>
  </si>
  <si>
    <t xml:space="preserve">      内河运输</t>
  </si>
  <si>
    <t xml:space="preserve">      远洋运输</t>
  </si>
  <si>
    <t xml:space="preserve">      海事管理</t>
  </si>
  <si>
    <t xml:space="preserve">      航标事业发展支出</t>
  </si>
  <si>
    <t xml:space="preserve">      水路运输管理支出</t>
  </si>
  <si>
    <t xml:space="preserve">      口岸建设</t>
  </si>
  <si>
    <t xml:space="preserve">      其他公路水路运输支出</t>
  </si>
  <si>
    <t xml:space="preserve">    铁路运输</t>
  </si>
  <si>
    <t xml:space="preserve">      铁路路网建设</t>
  </si>
  <si>
    <t xml:space="preserve">      铁路还贷专项</t>
  </si>
  <si>
    <t xml:space="preserve">      铁路安全</t>
  </si>
  <si>
    <t xml:space="preserve">      铁路专项运输</t>
  </si>
  <si>
    <t xml:space="preserve">      行业监管</t>
  </si>
  <si>
    <t xml:space="preserve">      其他铁路运输支出</t>
  </si>
  <si>
    <t xml:space="preserve">    民用航空运输</t>
  </si>
  <si>
    <t xml:space="preserve">      机场建设</t>
  </si>
  <si>
    <t xml:space="preserve">      空管系统建设</t>
  </si>
  <si>
    <t xml:space="preserve">      民航还贷专项支出</t>
  </si>
  <si>
    <t xml:space="preserve">      民用航空安全</t>
  </si>
  <si>
    <t xml:space="preserve">      民航专项运输</t>
  </si>
  <si>
    <t xml:space="preserve">      其他民用航空运输支出</t>
  </si>
  <si>
    <t xml:space="preserve">    成品油价格改革对交通运输的补贴</t>
  </si>
  <si>
    <t xml:space="preserve">      对城市公交的补贴</t>
  </si>
  <si>
    <t xml:space="preserve">      对农村道路客运的补贴</t>
  </si>
  <si>
    <t xml:space="preserve">      对出租车的补贴</t>
  </si>
  <si>
    <t xml:space="preserve">      成品油价格改革补贴其他支出</t>
  </si>
  <si>
    <t xml:space="preserve">    邮政业支出</t>
  </si>
  <si>
    <t xml:space="preserve">      邮政普遍服务与特殊服务</t>
  </si>
  <si>
    <t xml:space="preserve">      其他邮政业支出</t>
  </si>
  <si>
    <t xml:space="preserve">    车辆购置税支出</t>
  </si>
  <si>
    <t xml:space="preserve">      车辆购置税用于公路等基础设施建设支出</t>
  </si>
  <si>
    <t xml:space="preserve">      车辆购置税用于农村公路建设支出</t>
  </si>
  <si>
    <t xml:space="preserve">      车辆购置税用于老旧汽车报废更新补贴</t>
  </si>
  <si>
    <t xml:space="preserve">      车辆购置税其他支出</t>
  </si>
  <si>
    <t xml:space="preserve">    其他交通运输支出</t>
  </si>
  <si>
    <t xml:space="preserve">      公共交通运营补助</t>
  </si>
  <si>
    <t xml:space="preserve">      其他交通运输支出</t>
  </si>
  <si>
    <t>十四、资源勘探工业信息等支出</t>
  </si>
  <si>
    <t xml:space="preserve">    资源勘探开发</t>
  </si>
  <si>
    <t xml:space="preserve">      煤炭勘探开采和洗选</t>
  </si>
  <si>
    <t xml:space="preserve">      石油和天然气勘探开采</t>
  </si>
  <si>
    <t xml:space="preserve">      黑色金属矿勘探和采选</t>
  </si>
  <si>
    <t xml:space="preserve">      有色金属矿勘探和采选</t>
  </si>
  <si>
    <t xml:space="preserve">      非金属矿勘探和采选</t>
  </si>
  <si>
    <t xml:space="preserve">      其他资源勘探业支出</t>
  </si>
  <si>
    <t xml:space="preserve">    制造业</t>
  </si>
  <si>
    <t xml:space="preserve">      纺织业</t>
  </si>
  <si>
    <t xml:space="preserve">      医药制造业</t>
  </si>
  <si>
    <t xml:space="preserve">      非金属矿物制品业</t>
  </si>
  <si>
    <t xml:space="preserve">      通信设备、计算机及其他电子设备制造业</t>
  </si>
  <si>
    <t xml:space="preserve">      交通运输设备制造业</t>
  </si>
  <si>
    <t xml:space="preserve">      电气机械及器材制造业</t>
  </si>
  <si>
    <t xml:space="preserve">      工艺品及其他制造业</t>
  </si>
  <si>
    <t xml:space="preserve">      石油加工、炼焦及核燃料加工业</t>
  </si>
  <si>
    <t xml:space="preserve">      化学原料及化学制品制造业</t>
  </si>
  <si>
    <t xml:space="preserve">      黑色金属冶炼及压延加工业</t>
  </si>
  <si>
    <t xml:space="preserve">      有色金属冶炼及压延加工业</t>
  </si>
  <si>
    <t xml:space="preserve">      其他制造业支出</t>
  </si>
  <si>
    <t xml:space="preserve">    建筑业</t>
  </si>
  <si>
    <t xml:space="preserve">      其他建筑业支出</t>
  </si>
  <si>
    <t xml:space="preserve">    工业和信息产业监管</t>
  </si>
  <si>
    <t xml:space="preserve">      战备应急</t>
  </si>
  <si>
    <t xml:space="preserve">      专用通信</t>
  </si>
  <si>
    <t xml:space="preserve">      无线电及信息通信监管</t>
  </si>
  <si>
    <t xml:space="preserve">      工程建设及运行维护</t>
  </si>
  <si>
    <t xml:space="preserve">      产业发展</t>
  </si>
  <si>
    <t xml:space="preserve">      其他工业和信息产业监管支出</t>
  </si>
  <si>
    <t xml:space="preserve">    国有资产监管</t>
  </si>
  <si>
    <t xml:space="preserve">      国有企业监事会专项</t>
  </si>
  <si>
    <t xml:space="preserve">      中央企业专项管理</t>
  </si>
  <si>
    <t xml:space="preserve">      其他国有资产监管支出</t>
  </si>
  <si>
    <t xml:space="preserve">    支持中小企业发展和管理支出</t>
  </si>
  <si>
    <t xml:space="preserve">      科技型中小企业技术创新基金</t>
  </si>
  <si>
    <t xml:space="preserve">      中小企业发展专项</t>
  </si>
  <si>
    <t xml:space="preserve">      减免房租补贴</t>
  </si>
  <si>
    <t xml:space="preserve">      其他支持中小企业发展和管理支出</t>
  </si>
  <si>
    <t xml:space="preserve">    其他资源勘探工业信息等支出</t>
  </si>
  <si>
    <t xml:space="preserve">      黄金事务</t>
  </si>
  <si>
    <t xml:space="preserve">      技术改造支出</t>
  </si>
  <si>
    <t xml:space="preserve">      中药材扶持资金支出</t>
  </si>
  <si>
    <t xml:space="preserve">      重点产业振兴和技术改造项目贷款贴息</t>
  </si>
  <si>
    <t xml:space="preserve">      其他资源勘探工业信息等支出</t>
  </si>
  <si>
    <t>十五、商业服务业等支出</t>
  </si>
  <si>
    <t xml:space="preserve">    商业流通事务</t>
  </si>
  <si>
    <t xml:space="preserve">      食品流通安全补贴</t>
  </si>
  <si>
    <t xml:space="preserve">      市场监测及信息管理</t>
  </si>
  <si>
    <t xml:space="preserve">      民贸企业补贴</t>
  </si>
  <si>
    <t xml:space="preserve">      民贸民品贷款贴息</t>
  </si>
  <si>
    <t xml:space="preserve">      其他商业流通事务支出</t>
  </si>
  <si>
    <t xml:space="preserve">    涉外发展服务支出</t>
  </si>
  <si>
    <t xml:space="preserve">      外商投资环境建设补助资金</t>
  </si>
  <si>
    <t xml:space="preserve">      其他涉外发展服务支出</t>
  </si>
  <si>
    <t xml:space="preserve">    其他商业服务业等支出</t>
  </si>
  <si>
    <t xml:space="preserve">      服务业基础设施建设</t>
  </si>
  <si>
    <t xml:space="preserve">      其他商业服务业等支出</t>
  </si>
  <si>
    <t>十六、金融支出</t>
  </si>
  <si>
    <t xml:space="preserve">    金融部门行政支出</t>
  </si>
  <si>
    <t xml:space="preserve">      安全防卫</t>
  </si>
  <si>
    <t xml:space="preserve">      金融部门其他行政支出</t>
  </si>
  <si>
    <t xml:space="preserve">    金融部门监管支出</t>
  </si>
  <si>
    <t xml:space="preserve">      货币发行</t>
  </si>
  <si>
    <t xml:space="preserve">      金融服务</t>
  </si>
  <si>
    <t xml:space="preserve">      反假币</t>
  </si>
  <si>
    <t xml:space="preserve">      重点金融机构监管</t>
  </si>
  <si>
    <t xml:space="preserve">      金融稽查与案件处理</t>
  </si>
  <si>
    <t xml:space="preserve">      金融行业电子化建设</t>
  </si>
  <si>
    <t xml:space="preserve">      从业人员资格考试</t>
  </si>
  <si>
    <t xml:space="preserve">      反洗钱</t>
  </si>
  <si>
    <t xml:space="preserve">      金融部门其他监管支出</t>
  </si>
  <si>
    <t xml:space="preserve">    金融发展支出</t>
  </si>
  <si>
    <t xml:space="preserve">      政策性银行亏损补贴</t>
  </si>
  <si>
    <t xml:space="preserve">      利息费用补贴支出</t>
  </si>
  <si>
    <t xml:space="preserve">      补充资本金</t>
  </si>
  <si>
    <t xml:space="preserve">      风险基金补助</t>
  </si>
  <si>
    <t xml:space="preserve">      其他金融发展支出</t>
  </si>
  <si>
    <t xml:space="preserve">    金融调控支出</t>
  </si>
  <si>
    <t xml:space="preserve">      中央银行亏损补贴</t>
  </si>
  <si>
    <t xml:space="preserve">      其他金融调控支出</t>
  </si>
  <si>
    <t xml:space="preserve">    其他金融支出</t>
  </si>
  <si>
    <t xml:space="preserve">      重点企业贷款贴息</t>
  </si>
  <si>
    <t xml:space="preserve">      其他金融支出</t>
  </si>
  <si>
    <t>十七、援助其他地区支出</t>
  </si>
  <si>
    <t xml:space="preserve">    一般公共服务</t>
  </si>
  <si>
    <t xml:space="preserve">    教育</t>
  </si>
  <si>
    <t xml:space="preserve">    文化体育与传媒</t>
  </si>
  <si>
    <t xml:space="preserve">    医疗卫生</t>
  </si>
  <si>
    <t xml:space="preserve">    节能环保</t>
  </si>
  <si>
    <t xml:space="preserve">    农业</t>
  </si>
  <si>
    <t xml:space="preserve">    交通运输</t>
  </si>
  <si>
    <t xml:space="preserve">    住房保障</t>
  </si>
  <si>
    <t xml:space="preserve">    其他支出</t>
  </si>
  <si>
    <t>十八、自然资源海洋气象等支出</t>
  </si>
  <si>
    <t xml:space="preserve">    自然资源事务</t>
  </si>
  <si>
    <t xml:space="preserve">      自然资源规划及管理</t>
  </si>
  <si>
    <t xml:space="preserve">      自然资源利用与保护</t>
  </si>
  <si>
    <t xml:space="preserve">      自然资源社会公益服务</t>
  </si>
  <si>
    <t xml:space="preserve">      自然资源行业业务管理</t>
  </si>
  <si>
    <t xml:space="preserve">      自然资源调查与确权登记</t>
  </si>
  <si>
    <t xml:space="preserve">      土地资源储备支出</t>
  </si>
  <si>
    <t xml:space="preserve">      地质矿产资源与环境调查</t>
  </si>
  <si>
    <t xml:space="preserve">      地质勘查与矿产资源管理</t>
  </si>
  <si>
    <t xml:space="preserve">      地质转产项目财政贴息</t>
  </si>
  <si>
    <t xml:space="preserve">      国外风险勘查</t>
  </si>
  <si>
    <t xml:space="preserve">      地质勘查基金（周转金）支出</t>
  </si>
  <si>
    <t xml:space="preserve">      海域与海岛管理</t>
  </si>
  <si>
    <t xml:space="preserve">      自然资源国际合作与海洋权益维护</t>
  </si>
  <si>
    <t xml:space="preserve">      自然资源卫星</t>
  </si>
  <si>
    <t xml:space="preserve">      极地考察</t>
  </si>
  <si>
    <t xml:space="preserve">      深海调查与资源开发</t>
  </si>
  <si>
    <t xml:space="preserve">      海港航标维护</t>
  </si>
  <si>
    <t xml:space="preserve">      海水淡化</t>
  </si>
  <si>
    <t xml:space="preserve">      无居民海岛使用金支出</t>
  </si>
  <si>
    <t xml:space="preserve">      海洋战略规划与预警监测</t>
  </si>
  <si>
    <t xml:space="preserve">      基础测绘与地理信息监管</t>
  </si>
  <si>
    <t xml:space="preserve">      其他自然资源事务支出</t>
  </si>
  <si>
    <t xml:space="preserve">    气象事务</t>
  </si>
  <si>
    <t xml:space="preserve">      气象事业机构</t>
  </si>
  <si>
    <t xml:space="preserve">      气象探测</t>
  </si>
  <si>
    <t xml:space="preserve">      气象信息传输及管理</t>
  </si>
  <si>
    <t xml:space="preserve">      气象预报预测</t>
  </si>
  <si>
    <t xml:space="preserve">      气象服务</t>
  </si>
  <si>
    <t xml:space="preserve">      气象装备保障维护</t>
  </si>
  <si>
    <t xml:space="preserve">      气象基础设施建设与维修</t>
  </si>
  <si>
    <t xml:space="preserve">      气象卫星</t>
  </si>
  <si>
    <t xml:space="preserve">      气象法规与标准</t>
  </si>
  <si>
    <t xml:space="preserve">      气象资金审计稽查</t>
  </si>
  <si>
    <t xml:space="preserve">      其他气象事务支出</t>
  </si>
  <si>
    <t xml:space="preserve">    其他自然资源海洋气象等支出</t>
  </si>
  <si>
    <t xml:space="preserve">      其他自然资源海洋气象等支出</t>
  </si>
  <si>
    <t>十九、住房保障支出</t>
  </si>
  <si>
    <t xml:space="preserve">    保障性安居工程支出</t>
  </si>
  <si>
    <t xml:space="preserve">      廉租住房</t>
  </si>
  <si>
    <t xml:space="preserve">      沉陷区治理</t>
  </si>
  <si>
    <t xml:space="preserve">      棚户区改造</t>
  </si>
  <si>
    <t xml:space="preserve">      少数民族地区游牧民定居工程</t>
  </si>
  <si>
    <t xml:space="preserve">      农村危房改造</t>
  </si>
  <si>
    <t xml:space="preserve">      公共租赁住房</t>
  </si>
  <si>
    <t xml:space="preserve">      保障性住房租金补贴</t>
  </si>
  <si>
    <t xml:space="preserve">      老旧小区改造</t>
  </si>
  <si>
    <t xml:space="preserve">      住房租赁市场发展</t>
  </si>
  <si>
    <t xml:space="preserve">      其他保障性安居工程支出</t>
  </si>
  <si>
    <t xml:space="preserve">    住房改革支出</t>
  </si>
  <si>
    <t xml:space="preserve">      住房公积金</t>
  </si>
  <si>
    <t xml:space="preserve">      提租补贴</t>
  </si>
  <si>
    <t xml:space="preserve">      购房补贴</t>
  </si>
  <si>
    <t xml:space="preserve">    城乡社区住宅</t>
  </si>
  <si>
    <t xml:space="preserve">      公有住房建设和维修改造支出</t>
  </si>
  <si>
    <t xml:space="preserve">      住房公积金管理</t>
  </si>
  <si>
    <t xml:space="preserve">      其他城乡社区住宅支出</t>
  </si>
  <si>
    <t>二十、粮油物资储备支出</t>
  </si>
  <si>
    <t xml:space="preserve">    粮油物资事务</t>
  </si>
  <si>
    <t xml:space="preserve">      财务与审计支出</t>
  </si>
  <si>
    <t xml:space="preserve">      信息统计</t>
  </si>
  <si>
    <t xml:space="preserve">      专项业务活动</t>
  </si>
  <si>
    <t xml:space="preserve">      国家粮油差价补贴</t>
  </si>
  <si>
    <t xml:space="preserve">      粮食财务挂账利息补贴</t>
  </si>
  <si>
    <t xml:space="preserve">      粮食财务挂账消化款</t>
  </si>
  <si>
    <t xml:space="preserve">      处理陈化粮补贴</t>
  </si>
  <si>
    <t xml:space="preserve">      粮食风险基金</t>
  </si>
  <si>
    <t xml:space="preserve">      粮油市场调控专项资金</t>
  </si>
  <si>
    <t xml:space="preserve">      设施建设</t>
  </si>
  <si>
    <t xml:space="preserve">      设施安全</t>
  </si>
  <si>
    <t xml:space="preserve">      物资保管保养</t>
  </si>
  <si>
    <t xml:space="preserve">      其他粮油物资事务支出</t>
  </si>
  <si>
    <t xml:space="preserve">    能源储备</t>
  </si>
  <si>
    <t xml:space="preserve">      石油储备</t>
  </si>
  <si>
    <t xml:space="preserve">      天然铀能源储备</t>
  </si>
  <si>
    <t xml:space="preserve">      煤炭储备</t>
  </si>
  <si>
    <t xml:space="preserve">      成品油储备</t>
  </si>
  <si>
    <t xml:space="preserve">      其他能源储备支出</t>
  </si>
  <si>
    <t xml:space="preserve">    粮油储备</t>
  </si>
  <si>
    <t xml:space="preserve">      储备粮油补贴</t>
  </si>
  <si>
    <t xml:space="preserve">      储备粮油差价补贴</t>
  </si>
  <si>
    <t xml:space="preserve">      储备粮（油）库建设</t>
  </si>
  <si>
    <t xml:space="preserve">      最低收购价政策支出</t>
  </si>
  <si>
    <t xml:space="preserve">      其他粮油储备支出</t>
  </si>
  <si>
    <t xml:space="preserve">    重要商品储备</t>
  </si>
  <si>
    <t xml:space="preserve">      棉花储备</t>
  </si>
  <si>
    <t xml:space="preserve">      食糖储备</t>
  </si>
  <si>
    <t xml:space="preserve">      肉类储备</t>
  </si>
  <si>
    <t xml:space="preserve">      化肥储备</t>
  </si>
  <si>
    <t xml:space="preserve">      农药储备</t>
  </si>
  <si>
    <t xml:space="preserve">      边销茶储备</t>
  </si>
  <si>
    <t xml:space="preserve">      羊毛储备</t>
  </si>
  <si>
    <t xml:space="preserve">      医药储备</t>
  </si>
  <si>
    <t xml:space="preserve">      食盐储备</t>
  </si>
  <si>
    <t xml:space="preserve">      战略物资储备</t>
  </si>
  <si>
    <t xml:space="preserve">      应急物资储备</t>
  </si>
  <si>
    <t xml:space="preserve">      其他重要商品储备支出</t>
  </si>
  <si>
    <t>二十一、灾害防治及应急管理支出</t>
  </si>
  <si>
    <t xml:space="preserve">    应急管理事务</t>
  </si>
  <si>
    <t xml:space="preserve">      灾害风险防治</t>
  </si>
  <si>
    <t xml:space="preserve">      国务院安委会专项</t>
  </si>
  <si>
    <t xml:space="preserve">      安全监管</t>
  </si>
  <si>
    <t xml:space="preserve">      安全生产基础</t>
  </si>
  <si>
    <t xml:space="preserve">      应急救援</t>
  </si>
  <si>
    <t xml:space="preserve">      应急管理</t>
  </si>
  <si>
    <t xml:space="preserve">      其他应急管理支出</t>
  </si>
  <si>
    <t xml:space="preserve">    消防事务</t>
  </si>
  <si>
    <t xml:space="preserve">      消防应急救援</t>
  </si>
  <si>
    <t xml:space="preserve">      其他消防救援事务支出</t>
  </si>
  <si>
    <t xml:space="preserve">    矿山安全</t>
  </si>
  <si>
    <t xml:space="preserve">      矿山安全监察事务</t>
  </si>
  <si>
    <t xml:space="preserve">      矿山应急救援事务</t>
  </si>
  <si>
    <t xml:space="preserve">      其他矿山安全支出</t>
  </si>
  <si>
    <t xml:space="preserve">    地震事务</t>
  </si>
  <si>
    <t xml:space="preserve">      地震监测</t>
  </si>
  <si>
    <t xml:space="preserve">      地震预测预报</t>
  </si>
  <si>
    <t xml:space="preserve">      地震灾害预防</t>
  </si>
  <si>
    <t xml:space="preserve">      地震应急救援</t>
  </si>
  <si>
    <t xml:space="preserve">      地震环境探察</t>
  </si>
  <si>
    <t xml:space="preserve">      防震减灾信息管理</t>
  </si>
  <si>
    <t xml:space="preserve">      防震减灾基础管理</t>
  </si>
  <si>
    <t xml:space="preserve">      地震事业机构</t>
  </si>
  <si>
    <t xml:space="preserve">      其他地震事务支出</t>
  </si>
  <si>
    <t xml:space="preserve">    自然灾害防治</t>
  </si>
  <si>
    <t xml:space="preserve">      地质灾害防治</t>
  </si>
  <si>
    <t xml:space="preserve">      森林草原防灾减灾</t>
  </si>
  <si>
    <t xml:space="preserve">      其他自然灾害防治支出</t>
  </si>
  <si>
    <t xml:space="preserve">    自然灾害救灾及恢复重建支出</t>
  </si>
  <si>
    <t xml:space="preserve">      自然灾害救灾补助</t>
  </si>
  <si>
    <t xml:space="preserve">      自然灾害灾后重建补助</t>
  </si>
  <si>
    <t xml:space="preserve">      其他自然灾害救灾及恢复重建支出</t>
  </si>
  <si>
    <t xml:space="preserve">    其他灾害防治及应急管理支出</t>
  </si>
  <si>
    <t xml:space="preserve">      其他灾害防治及应急管理支出</t>
  </si>
  <si>
    <t>二十二、预备费</t>
  </si>
  <si>
    <t>二十三、债务付息支出</t>
  </si>
  <si>
    <t xml:space="preserve">    地方政府一般债务付息支出</t>
  </si>
  <si>
    <t xml:space="preserve">      地方政府一般债券付息支出</t>
  </si>
  <si>
    <t xml:space="preserve">      地方政府向外国政府借款付息支出</t>
  </si>
  <si>
    <t xml:space="preserve">      地方政府向国际组织借款付息支出</t>
  </si>
  <si>
    <t xml:space="preserve">      地方政府其他一般债务付息支出</t>
  </si>
  <si>
    <t xml:space="preserve">    地方政府一般债务发行费用支出</t>
  </si>
  <si>
    <t>二十五、其他支出</t>
  </si>
  <si>
    <t xml:space="preserve">    年初预留</t>
  </si>
  <si>
    <t xml:space="preserve">      返还性支出</t>
  </si>
  <si>
    <t xml:space="preserve">      一般性转移支付支出</t>
  </si>
  <si>
    <t xml:space="preserve">      专项转移支付支出</t>
  </si>
  <si>
    <t>支出总计</t>
  </si>
  <si>
    <t>附表1-4</t>
  </si>
  <si>
    <t>2023年度永安市本级一般公共预算支出经济分类情况表</t>
  </si>
  <si>
    <t>项   目</t>
  </si>
  <si>
    <t>上年执行数(或上年预算数)</t>
  </si>
  <si>
    <t>当年预算数为上年执行数(或上年预算数)的％</t>
  </si>
  <si>
    <t>合  计</t>
  </si>
  <si>
    <t>一、机关工资福利支出</t>
  </si>
  <si>
    <t>二、机关商品和服务支出</t>
  </si>
  <si>
    <t>三、机关资本性支出（一）</t>
  </si>
  <si>
    <t>四、机关资本性支出（二）</t>
  </si>
  <si>
    <t>五、对事业单位经常性补助</t>
  </si>
  <si>
    <t>六、对事业单位资本性补助</t>
  </si>
  <si>
    <t>七、对企业补助</t>
  </si>
  <si>
    <t>八、对企业资本性支出</t>
  </si>
  <si>
    <t>九、对个人和家庭的补助</t>
  </si>
  <si>
    <t>十、对社会保障基金补助</t>
  </si>
  <si>
    <t>十一、债务利息及费用支出</t>
  </si>
  <si>
    <t>十二、债务还本支出</t>
  </si>
  <si>
    <t>十三、转移性支出</t>
  </si>
  <si>
    <t>十四、预备费及预留</t>
  </si>
  <si>
    <t>十五、其他支出</t>
  </si>
  <si>
    <t>附表1-5</t>
  </si>
  <si>
    <t>2023年度永安市本级一般公共预算基本支出经济分类情况表</t>
  </si>
  <si>
    <t>合   计</t>
  </si>
  <si>
    <t>工资奖金津补贴</t>
  </si>
  <si>
    <t>社会保障缴费</t>
  </si>
  <si>
    <t>住房公积金</t>
  </si>
  <si>
    <t>其他工资福利支出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</si>
  <si>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</si>
  <si>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</si>
  <si>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</si>
  <si>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</si>
  <si>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</si>
  <si>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</si>
  <si>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</si>
  <si>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</si>
  <si>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维修（护）费</t>
  </si>
  <si>
    <t>其他商品和服务支出</t>
  </si>
  <si>
    <t>房屋建筑物购建</t>
  </si>
  <si>
    <t>基础设施建设</t>
  </si>
  <si>
    <t>公务用车购置</t>
  </si>
  <si>
    <t>土地征迁补偿和安置支出</t>
  </si>
  <si>
    <t>设备购置</t>
  </si>
  <si>
    <t>大型修缮</t>
  </si>
  <si>
    <t>其他资本性支出</t>
  </si>
  <si>
    <t>工资福利支出</t>
  </si>
  <si>
    <t>商品和服务支出</t>
  </si>
  <si>
    <t>其他对事业单位补助</t>
  </si>
  <si>
    <t>资本性支出（一）</t>
  </si>
  <si>
    <t>资本性支出（二）</t>
  </si>
  <si>
    <t>费用补贴</t>
  </si>
  <si>
    <t>利息补贴</t>
  </si>
  <si>
    <t>其他对企业补助</t>
  </si>
  <si>
    <t>对企业资本性支出（一）</t>
  </si>
  <si>
    <t>对企业资本性支出（二）</t>
  </si>
  <si>
    <t>社会福利和救助</t>
  </si>
  <si>
    <t>助学金</t>
  </si>
  <si>
    <t>个人农业生产补贴</t>
  </si>
  <si>
    <t>离退休费</t>
  </si>
  <si>
    <t>其他对个人和家庭补助</t>
  </si>
  <si>
    <t>对社会保险基金补助</t>
  </si>
  <si>
    <t>补充全国社会保障基金</t>
  </si>
  <si>
    <t>国内债务付息</t>
  </si>
  <si>
    <t>国外债务付息</t>
  </si>
  <si>
    <t>国内债务发行费用</t>
  </si>
  <si>
    <t>国外债务发行费用</t>
  </si>
  <si>
    <t>国内债务还本</t>
  </si>
  <si>
    <t>国外债务还本</t>
  </si>
  <si>
    <t>上下级政府间转移性支出</t>
  </si>
  <si>
    <t>援助其他地区支出</t>
  </si>
  <si>
    <t>债务转贷</t>
  </si>
  <si>
    <t>调出资金</t>
  </si>
  <si>
    <t>预备费</t>
  </si>
  <si>
    <t>预留</t>
  </si>
  <si>
    <t>赠与</t>
  </si>
  <si>
    <t>国家赔偿费用支出</t>
  </si>
  <si>
    <t>对民间非营利组织和群众性自治组织补贴</t>
  </si>
  <si>
    <t>其他支出</t>
  </si>
  <si>
    <t>附表1-6</t>
  </si>
  <si>
    <t>2023年度永安市一般公共预算对下税收返还和转移支付预算表</t>
  </si>
  <si>
    <t>本县所辖乡镇作为一级预算部门管理，未单独编制政府预算，为此未有一般公共预算对下税收返还和转移支付预算数据。(此表无数据）</t>
  </si>
  <si>
    <t> 单位：万元</t>
  </si>
  <si>
    <t>小计</t>
  </si>
  <si>
    <t>××地区</t>
  </si>
  <si>
    <t>…………</t>
  </si>
  <si>
    <t>未落实到地区数</t>
  </si>
  <si>
    <t>一、税收返还</t>
  </si>
  <si>
    <t>1.增值税和消费税税收返还支出</t>
  </si>
  <si>
    <t>2.所得税基数返还支出</t>
  </si>
  <si>
    <t>3.成品油税费改革税收返还支出</t>
  </si>
  <si>
    <t>二、一般性转移支付</t>
  </si>
  <si>
    <t>1.体制补助支出</t>
  </si>
  <si>
    <t>2.均衡性转移支付支出</t>
  </si>
  <si>
    <t>3.革命老区及边疆地区转移支付支出</t>
  </si>
  <si>
    <t>4.县级基本财力保障机制奖补资金支出</t>
  </si>
  <si>
    <t>5.结算补助支出</t>
  </si>
  <si>
    <t>6.成品油税费改革转移支付补助支出</t>
  </si>
  <si>
    <t>7.基层公检法司转移支付支出</t>
  </si>
  <si>
    <t>8.城乡义务教育转移支付支出</t>
  </si>
  <si>
    <t>9.基本养老金转移支付支出</t>
  </si>
  <si>
    <t>10.新型农村合作医疗等转移支付支出</t>
  </si>
  <si>
    <t>11.农村综合改革转移支付支出</t>
  </si>
  <si>
    <t>12.产粮（油）大县奖励资金支出</t>
  </si>
  <si>
    <t>13.重点生态功能区转移支付支出</t>
  </si>
  <si>
    <t>14.固定数额补助支出</t>
  </si>
  <si>
    <t>15.其他一般性转移支付支出</t>
  </si>
  <si>
    <t>三、专项转移支付</t>
  </si>
  <si>
    <t>1.一般公共服务支出</t>
  </si>
  <si>
    <t xml:space="preserve">   其中：××项目  …………</t>
  </si>
  <si>
    <t>2.国防支出</t>
  </si>
  <si>
    <t>3.公共安全支出</t>
  </si>
  <si>
    <t>4.教育支出</t>
  </si>
  <si>
    <t>5.科学技术支出</t>
  </si>
  <si>
    <t>6.文化体育与传媒支出</t>
  </si>
  <si>
    <t>7.社会保障和就业支出</t>
  </si>
  <si>
    <t>8.医疗卫生与计划生育支出</t>
  </si>
  <si>
    <t>9.节能环保支出</t>
  </si>
  <si>
    <t>10.城乡社区支出</t>
  </si>
  <si>
    <t>11.农林水支出</t>
  </si>
  <si>
    <t>12.交通运输支出</t>
  </si>
  <si>
    <t>13.资源勘探信息等支出</t>
  </si>
  <si>
    <t>14.商业服务业等支出</t>
  </si>
  <si>
    <t>15.国土海洋气象等支出</t>
  </si>
  <si>
    <t>16.住房保障支出</t>
  </si>
  <si>
    <t>17.粮油物资储备支出</t>
  </si>
  <si>
    <t>18.国债还本付息支出</t>
  </si>
  <si>
    <t>19.其他支出</t>
  </si>
  <si>
    <t xml:space="preserve">      其中：××项目  …………</t>
  </si>
  <si>
    <t>附表1-7</t>
  </si>
  <si>
    <t>2023年度永安市本级一般公共预算“三公”经费支出预算表</t>
  </si>
  <si>
    <t>合计</t>
  </si>
  <si>
    <t>1、因公出国（境）费用</t>
  </si>
  <si>
    <t>2、公务接待费</t>
  </si>
  <si>
    <t>3、公务用车购置及运行费</t>
  </si>
  <si>
    <t>其中：（1）公务用车运行费</t>
  </si>
  <si>
    <t xml:space="preserve">      （2）公务用车购置费</t>
  </si>
  <si>
    <t>备注：经汇总，本级2023年使用一般公共预算拨款安排的“三公”经费预算数为1013.48万元，比上年预算数减少42.61万元。其中，因公出国（境）经费10万元，与上年持平；公务接待费302.05万元，与上年预算数相比减少10.78万元，下降3.45%；公务用车运行经费501.43万元，与上年预算数相比减少21.83万元，下降4.17%；公务用车购置经费200万元，与上年预算数相比减少10万元，下降4.76%。“三公”经费预算减少的主要原因是公车改革后，严格压缩公务用车购置和运行经费支出预算，加强党政机关一般公务用车审批，认真落实公车运行费用定额标准，有效控制公车购置和运行费用。严格规范公务接待工作，严格执行中央关于党政机关国内公务接待的管理规定，实行接待预算管理，健全完善公务接待经费管理办法。</t>
  </si>
  <si>
    <t>附表1-8</t>
  </si>
  <si>
    <t>2023年度永安市本级政府性基金收入预算表</t>
  </si>
  <si>
    <t>项      目</t>
  </si>
  <si>
    <t>非税收入</t>
  </si>
  <si>
    <t xml:space="preserve">   政府性基金收入</t>
  </si>
  <si>
    <t xml:space="preserve">      港口建设费收入</t>
  </si>
  <si>
    <t xml:space="preserve">      国家电影事业发展专项资金收入</t>
  </si>
  <si>
    <t xml:space="preserve">      国有土地收益基金收入</t>
  </si>
  <si>
    <t xml:space="preserve">      农业土地开发资金收入</t>
  </si>
  <si>
    <t xml:space="preserve">      国有土地使用权出让收入</t>
  </si>
  <si>
    <t xml:space="preserve">      大中型水库库区基金收入</t>
  </si>
  <si>
    <t xml:space="preserve">      彩票公益金收入</t>
  </si>
  <si>
    <t xml:space="preserve">      城市基础设施配套费收入</t>
  </si>
  <si>
    <t xml:space="preserve">      小型水库移民扶助基金收入</t>
  </si>
  <si>
    <t xml:space="preserve">      国家重大水利工程建设基金收入</t>
  </si>
  <si>
    <t xml:space="preserve">      污水处理费收入</t>
  </si>
  <si>
    <t xml:space="preserve">      彩票发行机构和彩票销售机构的业务费用</t>
  </si>
  <si>
    <t xml:space="preserve">      其他政府性基金收入</t>
  </si>
  <si>
    <t>本年收入小计</t>
  </si>
  <si>
    <t>债务收入</t>
  </si>
  <si>
    <t>转移性收入</t>
  </si>
  <si>
    <t xml:space="preserve">      上级补助收入</t>
  </si>
  <si>
    <t xml:space="preserve">      下级上解收入</t>
  </si>
  <si>
    <t xml:space="preserve">      上年结余收入</t>
  </si>
  <si>
    <t xml:space="preserve">      调入资金</t>
  </si>
  <si>
    <t xml:space="preserve">      债务转贷收入 </t>
  </si>
  <si>
    <r>
      <rPr>
        <sz val="12"/>
        <rFont val="宋体"/>
        <charset val="134"/>
      </rPr>
      <t>附表</t>
    </r>
    <r>
      <rPr>
        <sz val="12"/>
        <rFont val="宋体"/>
        <charset val="134"/>
      </rPr>
      <t>1</t>
    </r>
    <r>
      <rPr>
        <sz val="12"/>
        <rFont val="宋体"/>
        <charset val="134"/>
      </rPr>
      <t xml:space="preserve">-9</t>
    </r>
  </si>
  <si>
    <t xml:space="preserve"> </t>
  </si>
  <si>
    <t>2023年度永安市本级政府性基金支出预算表</t>
  </si>
  <si>
    <r>
      <rPr>
        <b/>
        <sz val="12"/>
        <rFont val="宋体"/>
        <charset val="134"/>
      </rPr>
      <t>项</t>
    </r>
    <r>
      <rPr>
        <b/>
        <sz val="12"/>
        <rFont val="宋体"/>
        <charset val="134"/>
      </rPr>
      <t>目</t>
    </r>
    <r>
      <rPr>
        <b/>
        <sz val="12"/>
        <rFont val="宋体"/>
        <charset val="134"/>
      </rPr>
      <t xml:space="preserve"></t>
    </r>
  </si>
  <si>
    <t>一、文化体育与传媒支出</t>
  </si>
  <si>
    <t xml:space="preserve">    国家电影事业发展专项资金及对应专项债务收入安排的支出</t>
  </si>
  <si>
    <t>二、社会保障和就业支出</t>
  </si>
  <si>
    <t xml:space="preserve">    大中型水库移民后期扶持基金支出</t>
  </si>
  <si>
    <t xml:space="preserve">    小型水库移民扶助基金及对应专项债务收入安排的支出</t>
  </si>
  <si>
    <t>三、节能环保支出</t>
  </si>
  <si>
    <t xml:space="preserve">    可再生能源电价附加收入安排的支出</t>
  </si>
  <si>
    <t xml:space="preserve">    废弃电器电子产品处理基金支出</t>
  </si>
  <si>
    <t>四、城乡社区支出</t>
  </si>
  <si>
    <t xml:space="preserve">    国有土地使用权出让收入及对应专项债务收入安排的支出</t>
  </si>
  <si>
    <t xml:space="preserve">    城市公用事业附加及对应专项债务收入安排的支出</t>
  </si>
  <si>
    <t xml:space="preserve">    国有土地收益基金及对应专项债务收入安排的支出</t>
  </si>
  <si>
    <t xml:space="preserve">    农业土地开发资金及对应专项债务收入安排的支出</t>
  </si>
  <si>
    <t xml:space="preserve">    城市基础设施配套费及对应专项债务收入安排的支出</t>
  </si>
  <si>
    <t xml:space="preserve">    污水处理费收入及对应专项债务收入安排的支出</t>
  </si>
  <si>
    <t>五、农林水支出</t>
  </si>
  <si>
    <t xml:space="preserve">    新菜地开发建设基金及对应专项债务收入安排的支出</t>
  </si>
  <si>
    <t xml:space="preserve">    大中型水库库区基金及对应专项债务收入安排的支出</t>
  </si>
  <si>
    <t xml:space="preserve">    三峡水库库区基金支出</t>
  </si>
  <si>
    <t xml:space="preserve">    国家重大水利工程建设基金及对应专项债务收入安排的支出</t>
  </si>
  <si>
    <t>六、交通运输支出</t>
  </si>
  <si>
    <t xml:space="preserve">    海南省高等级公路车辆通行附加费及对应专项债务收入安排的支出</t>
  </si>
  <si>
    <t xml:space="preserve">    车辆通行费及对应专项债务收入安排的支出</t>
  </si>
  <si>
    <t xml:space="preserve">    港口建设费及对应债务收入安排的支出</t>
  </si>
  <si>
    <t xml:space="preserve">    铁路建设基金支出</t>
  </si>
  <si>
    <t xml:space="preserve">    船舶油污损害赔偿基金支出</t>
  </si>
  <si>
    <t xml:space="preserve">    民航发展基金支出</t>
  </si>
  <si>
    <t>七、资源勘探工业信息等支出</t>
  </si>
  <si>
    <t xml:space="preserve">    散装水泥专项资金及对应专项债务收入安排的支出</t>
  </si>
  <si>
    <t xml:space="preserve">    新型墙体材料专项基金及对应专项债务收入安排的支出</t>
  </si>
  <si>
    <t xml:space="preserve">    农网还贷资金支出</t>
  </si>
  <si>
    <t>八、商业服务业等支出</t>
  </si>
  <si>
    <t xml:space="preserve">    旅游发展基金支出</t>
  </si>
  <si>
    <t>九、其他支出</t>
  </si>
  <si>
    <t xml:space="preserve">    其他政府性基金及对应专项债务收入安排的支出</t>
  </si>
  <si>
    <t xml:space="preserve">    彩票发行销售机构业务费安排的支出</t>
  </si>
  <si>
    <t xml:space="preserve">    彩票公益金及对应专项债务收入安排的支出</t>
  </si>
  <si>
    <t>十、债务付息支出</t>
  </si>
  <si>
    <t>十一、债务发行费用支出</t>
  </si>
  <si>
    <t>本年支出小计</t>
  </si>
  <si>
    <t>补助下级支出</t>
  </si>
  <si>
    <t>上解上级支出</t>
  </si>
  <si>
    <t xml:space="preserve">债务转贷支出 </t>
  </si>
  <si>
    <t>年终结余</t>
  </si>
  <si>
    <t>附表1-10</t>
  </si>
  <si>
    <t>2023年度永安市政府性基金转移支付预算表</t>
  </si>
  <si>
    <t>本县所辖乡镇作为一级预算部门管理，未单独编制政府预算，为此未有政府性基金对下税收返还和转移支付预算数据。(此表无数据）</t>
  </si>
  <si>
    <t>……</t>
  </si>
  <si>
    <t>七、资源勘探信息等支出</t>
  </si>
  <si>
    <t>附表1-11</t>
  </si>
  <si>
    <t>2023年度永安市本级国有资本经营收入预算表</t>
  </si>
  <si>
    <t>一、利润收入</t>
  </si>
  <si>
    <t>二、股利、股息收入</t>
  </si>
  <si>
    <t xml:space="preserve">  其中：国有控股公司股利、股息收入</t>
  </si>
  <si>
    <t xml:space="preserve"> 国有参股公司股利、股息收入</t>
  </si>
  <si>
    <t xml:space="preserve"> 金融企业股利、股息收入</t>
  </si>
  <si>
    <t xml:space="preserve"> 其他国有企业股利、股息收入</t>
  </si>
  <si>
    <t>三、产权转让收入</t>
  </si>
  <si>
    <t>四、清算收入</t>
  </si>
  <si>
    <t>五、其他国有资本经营预算收入</t>
  </si>
  <si>
    <t xml:space="preserve">    国有资本经营预算转移支付收入</t>
  </si>
  <si>
    <t xml:space="preserve">    上年结转收入</t>
  </si>
  <si>
    <t>附表1-12</t>
  </si>
  <si>
    <t>2023年度永安市本级国有资本经营支出预算表</t>
  </si>
  <si>
    <t>一、解决历史遗留问题及改革成本支出</t>
  </si>
  <si>
    <t xml:space="preserve"> 其中：厂办大集体改革支出</t>
  </si>
  <si>
    <t>“三供一业”移交补助支出</t>
  </si>
  <si>
    <t>国有企业办职教幼教补助支出</t>
  </si>
  <si>
    <t>国有企业办公共服务机构移交补助支出</t>
  </si>
  <si>
    <t>国有企业退休人员社会化管理补助支出</t>
  </si>
  <si>
    <t>国有企业棚户区改造支出</t>
  </si>
  <si>
    <t>国有企业改革成本支出</t>
  </si>
  <si>
    <t>离休干部医药补助支出</t>
  </si>
  <si>
    <t>其他解决历史遗留问题及改革成本支出</t>
  </si>
  <si>
    <t>二、国有企业资本金注入</t>
  </si>
  <si>
    <t xml:space="preserve"> 其中：国有经济结构调整支出</t>
  </si>
  <si>
    <t>公益性设施投资支出</t>
  </si>
  <si>
    <t>前瞻性战略性产业发展支出</t>
  </si>
  <si>
    <t>生态环境保护支出</t>
  </si>
  <si>
    <t>支持科技进步支出</t>
  </si>
  <si>
    <t>保障国有经济安全支出</t>
  </si>
  <si>
    <t>对外投资合作支出</t>
  </si>
  <si>
    <t>其他国有企业资本金注入</t>
  </si>
  <si>
    <t>三、国有企业政策性补贴</t>
  </si>
  <si>
    <t xml:space="preserve"> 其中：国有企业政策性补贴</t>
  </si>
  <si>
    <t>四、金融国有资本经营预算支出</t>
  </si>
  <si>
    <t xml:space="preserve"> 其中：资本性支出</t>
  </si>
  <si>
    <t xml:space="preserve">       改革性支出</t>
  </si>
  <si>
    <t xml:space="preserve">       其他金融国有资本经营预算支出</t>
  </si>
  <si>
    <t>五、其他国有资本经营预算支出</t>
  </si>
  <si>
    <t xml:space="preserve">    国有资本经营预算转移支付支出</t>
  </si>
  <si>
    <t xml:space="preserve"> 其中： 调出资金</t>
  </si>
  <si>
    <t>本年支出合计</t>
  </si>
  <si>
    <t>附表1-13</t>
  </si>
  <si>
    <t>2023年度永安市本级社会保险基金预算收入表</t>
  </si>
  <si>
    <t>项　目</t>
  </si>
  <si>
    <t>一、企业职工基本养老保险基金收入</t>
  </si>
  <si>
    <t>省级编制</t>
  </si>
  <si>
    <t xml:space="preserve">    其中：保险费收入</t>
  </si>
  <si>
    <t xml:space="preserve">          财政补贴收入</t>
  </si>
  <si>
    <t xml:space="preserve">          利息收入</t>
  </si>
  <si>
    <t xml:space="preserve">          其他收入</t>
  </si>
  <si>
    <t xml:space="preserve">          动用上年结余收入</t>
  </si>
  <si>
    <t>二、城乡居民基本养老保险基金收入</t>
  </si>
  <si>
    <t xml:space="preserve">          委托投资收益</t>
  </si>
  <si>
    <t xml:space="preserve">          转移收入</t>
  </si>
  <si>
    <t>三、机关事业单位基本养老保险基金收入</t>
  </si>
  <si>
    <t>四、职工基本医疗保险基金收入</t>
  </si>
  <si>
    <t>三明市级编制</t>
  </si>
  <si>
    <t>五、居民基本医疗保险基金收入</t>
  </si>
  <si>
    <t xml:space="preserve"> (一) 城乡居民基本医疗保险基金收入</t>
  </si>
  <si>
    <t>(二) 新型农村合作医疗基金收入</t>
  </si>
  <si>
    <t xml:space="preserve"> (三) 城镇居民基本医疗保险基金收入</t>
  </si>
  <si>
    <r>
      <rPr>
        <b/>
        <sz val="11"/>
        <color rgb="FF000000"/>
        <rFont val="Times New Roman"/>
        <charset val="134"/>
      </rPr>
      <t xml:space="preserve">       </t>
    </r>
    <r>
      <rPr>
        <sz val="11"/>
        <color rgb="FF000000"/>
        <rFont val="宋体"/>
        <charset val="134"/>
      </rPr>
      <t>其中：保险费收入</t>
    </r>
    <r>
      <rPr>
        <sz val="11"/>
        <color rgb="FF000000"/>
        <rFont val="宋体"/>
        <charset val="134"/>
      </rPr>
      <t xml:space="preserve"></t>
    </r>
  </si>
  <si>
    <r>
      <rPr>
        <sz val="11"/>
        <color rgb="FF000000"/>
        <rFont val="Times New Roman"/>
        <charset val="134"/>
      </rPr>
      <t xml:space="preserve">                  </t>
    </r>
    <r>
      <rPr>
        <sz val="11"/>
        <color rgb="FF000000"/>
        <rFont val="宋体"/>
        <charset val="134"/>
      </rPr>
      <t>财政补贴收入</t>
    </r>
    <r>
      <rPr>
        <sz val="11"/>
        <color rgb="FF000000"/>
        <rFont val="宋体"/>
        <charset val="134"/>
      </rPr>
      <t xml:space="preserve"></t>
    </r>
  </si>
  <si>
    <r>
      <rPr>
        <sz val="11"/>
        <color rgb="FF000000"/>
        <rFont val="Times New Roman"/>
        <charset val="134"/>
      </rPr>
      <t xml:space="preserve">                  </t>
    </r>
    <r>
      <rPr>
        <sz val="11"/>
        <color rgb="FF000000"/>
        <rFont val="宋体"/>
        <charset val="134"/>
      </rPr>
      <t>利息收入</t>
    </r>
    <r>
      <rPr>
        <sz val="11"/>
        <color rgb="FF000000"/>
        <rFont val="宋体"/>
        <charset val="134"/>
      </rPr>
      <t xml:space="preserve"></t>
    </r>
  </si>
  <si>
    <t>六、工伤保险基金收入</t>
  </si>
  <si>
    <t>七、失业保险基金收入</t>
  </si>
  <si>
    <t>八、生育保险基金收入</t>
  </si>
  <si>
    <t>附表1-14</t>
  </si>
  <si>
    <t>2023年度永安市本级社会保险基金预算支出表</t>
  </si>
  <si>
    <t>一、企业职工基本养老保险基金支出</t>
  </si>
  <si>
    <t xml:space="preserve">    其中：基本养老金</t>
  </si>
  <si>
    <t xml:space="preserve">          医疗补助金</t>
  </si>
  <si>
    <t xml:space="preserve">          丧葬抚恤补助</t>
  </si>
  <si>
    <t xml:space="preserve">          其他企业职工基本养老保险基金支出</t>
  </si>
  <si>
    <t>二、城乡居民基本养老保险基金支出</t>
  </si>
  <si>
    <t xml:space="preserve">    其中：基础养老金支出</t>
  </si>
  <si>
    <t xml:space="preserve">          个人账户养老金支出</t>
  </si>
  <si>
    <t xml:space="preserve">          丧葬抚恤补助支出</t>
  </si>
  <si>
    <t xml:space="preserve">          其他城乡居民基本养老保险基金支出</t>
  </si>
  <si>
    <t>三、机关事业单位基本养老保险基金支出</t>
  </si>
  <si>
    <t xml:space="preserve">    其中：基本养老金支出</t>
  </si>
  <si>
    <t xml:space="preserve">          其他机关事业单位基本养老保险基金支出</t>
  </si>
  <si>
    <t>四、职工基本医疗保险基金支出</t>
  </si>
  <si>
    <t xml:space="preserve">    其中：职工基本医疗保险统筹基金</t>
  </si>
  <si>
    <t xml:space="preserve">          职工医疗保险个人账户基金</t>
  </si>
  <si>
    <t xml:space="preserve">          其他职工基本医疗保险基金支出</t>
  </si>
  <si>
    <t>五、居民基本医疗保险基金支出</t>
  </si>
  <si>
    <t xml:space="preserve"> (一) 城乡居民基本医疗保险基金支出</t>
  </si>
  <si>
    <t xml:space="preserve">    其中：城乡居民基本医疗保险基金医疗待遇支出</t>
  </si>
  <si>
    <t xml:space="preserve">          大病医疗保险支出</t>
  </si>
  <si>
    <t xml:space="preserve">          其他城乡居民基本医疗保险基金支出</t>
  </si>
  <si>
    <t>(二) 新型农村合作医疗基金支出</t>
  </si>
  <si>
    <t xml:space="preserve">     其中：新型农村合作医疗基金医疗待遇支出</t>
  </si>
  <si>
    <t xml:space="preserve">           大病医疗保险支出</t>
  </si>
  <si>
    <t xml:space="preserve">           其他新型农村合作医疗基金支出</t>
  </si>
  <si>
    <t xml:space="preserve"> (三) 城镇居民基本医疗保险基金支出</t>
  </si>
  <si>
    <t xml:space="preserve">     其中：城镇居民基本医疗保险基金医疗待遇支出</t>
  </si>
  <si>
    <t xml:space="preserve">           其他城镇居民基本医疗保险基金支出</t>
  </si>
  <si>
    <t>六、工伤保险基金支出</t>
  </si>
  <si>
    <t xml:space="preserve">    其中：工伤保险待遇支出</t>
  </si>
  <si>
    <t xml:space="preserve">          劳动能力鉴定支出</t>
  </si>
  <si>
    <t xml:space="preserve">          工伤预防费用支出</t>
  </si>
  <si>
    <t xml:space="preserve">          其他工伤保险基金支出</t>
  </si>
  <si>
    <t>七、失业保险基金支出</t>
  </si>
  <si>
    <t xml:space="preserve">    其中：失业保险金</t>
  </si>
  <si>
    <t xml:space="preserve">          医疗保险费</t>
  </si>
  <si>
    <t xml:space="preserve">          职业培训和职业介绍补贴</t>
  </si>
  <si>
    <t xml:space="preserve">          其他失业保险基金支出</t>
  </si>
  <si>
    <t>八、生育保险基金支出</t>
  </si>
  <si>
    <t xml:space="preserve">    其中：生育医疗费用支出</t>
  </si>
  <si>
    <t xml:space="preserve">          生育津贴支出</t>
  </si>
  <si>
    <t xml:space="preserve">          其他生育保险基金支出</t>
  </si>
  <si>
    <t>附表2-1</t>
  </si>
  <si>
    <t>2022年度永安市政府一般债务余额和限额情况表</t>
  </si>
  <si>
    <t>政府债务余额</t>
  </si>
  <si>
    <t>金额</t>
  </si>
  <si>
    <t>1. 2021年末一般债务余额</t>
  </si>
  <si>
    <t>2. 2022年新增一般债务额</t>
  </si>
  <si>
    <t>3. 2022年偿还一般债务本金</t>
  </si>
  <si>
    <t>4. 2022年末一般债务余额</t>
  </si>
  <si>
    <t>政府债务限额</t>
  </si>
  <si>
    <t>1．2021年一般债务限额</t>
  </si>
  <si>
    <t>2．2022年新增一般债务限额</t>
  </si>
  <si>
    <t>3．2022年一般债务限额</t>
  </si>
  <si>
    <t>备注：在公开年度政府预算时，公开上年末债务余额和限额情况；在本级人大常委会通过本级预算调整方案（增加债务限额）后，公开本级债务限额情况；在公开年度政府决算时，公开本年债务余额和限额情况。</t>
  </si>
  <si>
    <t>附表2-2</t>
  </si>
  <si>
    <t>2022年度永安市政府专项债务余额和限额情况表</t>
  </si>
  <si>
    <t>1. 2021年末专项债务余额</t>
  </si>
  <si>
    <t>2. 2022年新增专项债务额</t>
  </si>
  <si>
    <t>3. 2022年偿还专项债务本金</t>
  </si>
  <si>
    <t>4. 2022年末专项债务余额</t>
  </si>
  <si>
    <t>1．2021年专项债务限额</t>
  </si>
  <si>
    <t>2．2022年新增专项债务限额</t>
  </si>
  <si>
    <t>3．2022年专项债务限额</t>
  </si>
</sst>
</file>

<file path=xl/styles.xml><?xml version="1.0" encoding="utf-8"?>
<styleSheet xmlns="http://schemas.openxmlformats.org/spreadsheetml/2006/main">
  <numFmts count="11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_ ;[Red]\-#,##0\ "/>
    <numFmt numFmtId="177" formatCode="_ \¥* #,##0.00_ ;_ \¥* \-#,##0.00_ ;_ \¥* &quot;-&quot;??_ ;_ @_ "/>
    <numFmt numFmtId="178" formatCode="0.00_ ;[Red]\-0.00\ "/>
    <numFmt numFmtId="179" formatCode="0.0"/>
    <numFmt numFmtId="180" formatCode="0_);[Red]\(0\)"/>
    <numFmt numFmtId="181" formatCode="0_ "/>
    <numFmt numFmtId="182" formatCode="0.0_ "/>
  </numFmts>
  <fonts count="59">
    <font>
      <sz val="12"/>
      <name val="宋体"/>
      <charset val="134"/>
    </font>
    <font>
      <sz val="16"/>
      <name val="方正小标宋_GBK"/>
      <charset val="134"/>
    </font>
    <font>
      <sz val="11"/>
      <name val="宋体"/>
      <charset val="134"/>
    </font>
    <font>
      <sz val="11"/>
      <name val="Arial"/>
      <charset val="134"/>
    </font>
    <font>
      <b/>
      <sz val="11"/>
      <name val="宋体"/>
      <charset val="134"/>
    </font>
    <font>
      <sz val="11"/>
      <name val="华文楷体"/>
      <charset val="134"/>
    </font>
    <font>
      <sz val="11"/>
      <name val="楷体"/>
      <charset val="134"/>
    </font>
    <font>
      <sz val="16"/>
      <color rgb="FF000000"/>
      <name val="方正小标宋_GBK"/>
      <charset val="134"/>
    </font>
    <font>
      <sz val="11"/>
      <color rgb="FF000000"/>
      <name val="黑体"/>
      <charset val="134"/>
    </font>
    <font>
      <b/>
      <sz val="11"/>
      <color rgb="FF000000"/>
      <name val="宋体"/>
      <charset val="134"/>
    </font>
    <font>
      <b/>
      <sz val="11"/>
      <color rgb="FFFF0000"/>
      <name val="宋体"/>
      <charset val="134"/>
    </font>
    <font>
      <sz val="11"/>
      <color rgb="FFFF0000"/>
      <name val="宋体"/>
      <charset val="134"/>
    </font>
    <font>
      <sz val="11"/>
      <color rgb="FF000000"/>
      <name val="宋体"/>
      <charset val="134"/>
    </font>
    <font>
      <sz val="12"/>
      <color rgb="FFFF0000"/>
      <name val="宋体"/>
      <charset val="134"/>
    </font>
    <font>
      <sz val="12"/>
      <color rgb="FF000000"/>
      <name val="宋体"/>
      <charset val="134"/>
    </font>
    <font>
      <b/>
      <sz val="12"/>
      <name val="宋体"/>
      <charset val="134"/>
    </font>
    <font>
      <sz val="16"/>
      <color rgb="FFFF0000"/>
      <name val="方正小标宋_GBK"/>
      <charset val="134"/>
    </font>
    <font>
      <b/>
      <sz val="12"/>
      <color rgb="FF000000"/>
      <name val="宋体"/>
      <charset val="134"/>
    </font>
    <font>
      <sz val="10"/>
      <name val="宋体"/>
      <charset val="134"/>
    </font>
    <font>
      <b/>
      <sz val="16"/>
      <name val="黑体"/>
      <charset val="134"/>
    </font>
    <font>
      <sz val="16"/>
      <name val="宋体"/>
      <charset val="134"/>
    </font>
    <font>
      <b/>
      <sz val="11"/>
      <color rgb="FF000000"/>
      <name val="楷体"/>
      <charset val="134"/>
    </font>
    <font>
      <sz val="9"/>
      <color rgb="FF000000"/>
      <name val="宋体"/>
      <charset val="134"/>
    </font>
    <font>
      <sz val="11"/>
      <color rgb="FF000000"/>
      <name val="楷体"/>
      <charset val="134"/>
    </font>
    <font>
      <sz val="9"/>
      <color rgb="FF000000"/>
      <name val="楷体"/>
      <charset val="134"/>
    </font>
    <font>
      <sz val="9"/>
      <name val="宋体"/>
      <charset val="134"/>
    </font>
    <font>
      <sz val="12"/>
      <name val="黑体"/>
      <charset val="134"/>
    </font>
    <font>
      <sz val="12"/>
      <name val="仿宋_GB2312"/>
      <charset val="134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sz val="12"/>
      <name val="仿宋"/>
      <charset val="134"/>
    </font>
    <font>
      <b/>
      <sz val="12"/>
      <name val="仿宋"/>
      <charset val="134"/>
    </font>
    <font>
      <sz val="11"/>
      <name val="黑体"/>
      <charset val="134"/>
    </font>
    <font>
      <b/>
      <sz val="22"/>
      <name val="方正小标宋_GBK"/>
      <charset val="134"/>
    </font>
    <font>
      <b/>
      <sz val="12"/>
      <name val="楷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0"/>
      <color rgb="FF000000"/>
      <name val="Arial"/>
      <charset val="134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  <font>
      <b/>
      <sz val="11"/>
      <color rgb="FF000000"/>
      <name val="Times New Roman"/>
      <charset val="134"/>
    </font>
    <font>
      <sz val="11"/>
      <color rgb="FF000000"/>
      <name val="Times New Roman"/>
      <charset val="134"/>
    </font>
  </fonts>
  <fills count="3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8">
    <xf numFmtId="0" fontId="0" fillId="0" borderId="0">
      <alignment vertical="center"/>
    </xf>
    <xf numFmtId="42" fontId="35" fillId="0" borderId="0" applyFont="0" applyFill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7" fillId="5" borderId="8" applyNumberFormat="0" applyAlignment="0" applyProtection="0">
      <alignment vertical="center"/>
    </xf>
    <xf numFmtId="44" fontId="35" fillId="0" borderId="0" applyFont="0" applyFill="0" applyBorder="0" applyAlignment="0" applyProtection="0">
      <alignment vertical="center"/>
    </xf>
    <xf numFmtId="0" fontId="0" fillId="0" borderId="0"/>
    <xf numFmtId="41" fontId="35" fillId="0" borderId="0" applyFont="0" applyFill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43" fontId="35" fillId="0" borderId="0" applyFont="0" applyFill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9" fontId="35" fillId="0" borderId="0" applyFon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9" fontId="0" fillId="0" borderId="0">
      <alignment vertical="center"/>
    </xf>
    <xf numFmtId="0" fontId="35" fillId="9" borderId="9" applyNumberFormat="0" applyFont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10" applyNumberFormat="0" applyFill="0" applyAlignment="0" applyProtection="0">
      <alignment vertical="center"/>
    </xf>
    <xf numFmtId="0" fontId="47" fillId="0" borderId="10" applyNumberFormat="0" applyFill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42" fillId="0" borderId="11" applyNumberFormat="0" applyFill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48" fillId="13" borderId="12" applyNumberFormat="0" applyAlignment="0" applyProtection="0">
      <alignment vertical="center"/>
    </xf>
    <xf numFmtId="0" fontId="49" fillId="13" borderId="8" applyNumberFormat="0" applyAlignment="0" applyProtection="0">
      <alignment vertical="center"/>
    </xf>
    <xf numFmtId="0" fontId="50" fillId="14" borderId="13" applyNumberFormat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51" fillId="0" borderId="14" applyNumberFormat="0" applyFill="0" applyAlignment="0" applyProtection="0">
      <alignment vertical="center"/>
    </xf>
    <xf numFmtId="0" fontId="52" fillId="0" borderId="0"/>
    <xf numFmtId="0" fontId="53" fillId="0" borderId="15" applyNumberFormat="0" applyFill="0" applyAlignment="0" applyProtection="0">
      <alignment vertical="center"/>
    </xf>
    <xf numFmtId="0" fontId="54" fillId="17" borderId="0" applyNumberFormat="0" applyBorder="0" applyAlignment="0" applyProtection="0">
      <alignment vertical="center"/>
    </xf>
    <xf numFmtId="0" fontId="55" fillId="18" borderId="0" applyNumberFormat="0" applyBorder="0" applyAlignment="0" applyProtection="0">
      <alignment vertical="center"/>
    </xf>
    <xf numFmtId="0" fontId="0" fillId="0" borderId="0"/>
    <xf numFmtId="0" fontId="36" fillId="19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22" fillId="0" borderId="0">
      <alignment vertical="center"/>
    </xf>
    <xf numFmtId="0" fontId="36" fillId="23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9" fillId="26" borderId="0" applyNumberFormat="0" applyBorder="0" applyAlignment="0" applyProtection="0">
      <alignment vertical="center"/>
    </xf>
    <xf numFmtId="0" fontId="0" fillId="0" borderId="0"/>
    <xf numFmtId="0" fontId="36" fillId="27" borderId="0" applyNumberFormat="0" applyBorder="0" applyAlignment="0" applyProtection="0">
      <alignment vertical="center"/>
    </xf>
    <xf numFmtId="0" fontId="36" fillId="28" borderId="0" applyNumberFormat="0" applyBorder="0" applyAlignment="0" applyProtection="0">
      <alignment vertical="center"/>
    </xf>
    <xf numFmtId="177" fontId="0" fillId="0" borderId="0"/>
    <xf numFmtId="0" fontId="0" fillId="0" borderId="0"/>
    <xf numFmtId="0" fontId="0" fillId="0" borderId="0"/>
    <xf numFmtId="0" fontId="39" fillId="29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9" fillId="31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12" fillId="0" borderId="0">
      <alignment vertical="center"/>
    </xf>
    <xf numFmtId="0" fontId="36" fillId="33" borderId="0" applyNumberFormat="0" applyBorder="0" applyAlignment="0" applyProtection="0">
      <alignment vertical="center"/>
    </xf>
    <xf numFmtId="0" fontId="39" fillId="34" borderId="0" applyNumberFormat="0" applyBorder="0" applyAlignment="0" applyProtection="0">
      <alignment vertical="center"/>
    </xf>
    <xf numFmtId="0" fontId="0" fillId="0" borderId="0"/>
    <xf numFmtId="0" fontId="56" fillId="0" borderId="0"/>
    <xf numFmtId="0" fontId="0" fillId="0" borderId="0"/>
    <xf numFmtId="0" fontId="0" fillId="0" borderId="0"/>
    <xf numFmtId="0" fontId="56" fillId="0" borderId="0"/>
    <xf numFmtId="0" fontId="22" fillId="0" borderId="0">
      <alignment vertical="center"/>
    </xf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</cellStyleXfs>
  <cellXfs count="211">
    <xf numFmtId="0" fontId="0" fillId="0" borderId="0" xfId="0" applyAlignment="1">
      <alignment vertical="center"/>
    </xf>
    <xf numFmtId="0" fontId="0" fillId="0" borderId="0" xfId="0" applyAlignment="1"/>
    <xf numFmtId="0" fontId="1" fillId="0" borderId="0" xfId="0" applyFont="1" applyAlignment="1">
      <alignment horizontal="center" vertical="center"/>
    </xf>
    <xf numFmtId="0" fontId="2" fillId="0" borderId="0" xfId="0" applyFont="1" applyAlignment="1"/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/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0" fillId="0" borderId="0" xfId="0" applyFill="1" applyAlignment="1"/>
    <xf numFmtId="0" fontId="7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176" fontId="0" fillId="0" borderId="0" xfId="0" applyNumberFormat="1" applyFill="1" applyAlignment="1">
      <alignment horizontal="right" vertical="center"/>
    </xf>
    <xf numFmtId="0" fontId="8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178" fontId="9" fillId="0" borderId="1" xfId="0" applyNumberFormat="1" applyFont="1" applyFill="1" applyBorder="1" applyAlignment="1">
      <alignment vertical="center" wrapText="1"/>
    </xf>
    <xf numFmtId="178" fontId="10" fillId="0" borderId="1" xfId="0" applyNumberFormat="1" applyFont="1" applyFill="1" applyBorder="1" applyAlignment="1">
      <alignment vertical="center" wrapText="1"/>
    </xf>
    <xf numFmtId="179" fontId="4" fillId="0" borderId="2" xfId="14" applyNumberFormat="1" applyFont="1" applyFill="1" applyBorder="1" applyAlignment="1">
      <alignment horizontal="center" vertical="center" wrapText="1"/>
    </xf>
    <xf numFmtId="49" fontId="2" fillId="0" borderId="1" xfId="67" applyNumberFormat="1" applyFont="1" applyFill="1" applyBorder="1" applyAlignment="1">
      <alignment vertical="center"/>
    </xf>
    <xf numFmtId="179" fontId="4" fillId="0" borderId="3" xfId="14" applyNumberFormat="1" applyFont="1" applyFill="1" applyBorder="1" applyAlignment="1">
      <alignment horizontal="center" vertical="center" wrapText="1"/>
    </xf>
    <xf numFmtId="179" fontId="4" fillId="0" borderId="4" xfId="14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10" fontId="2" fillId="0" borderId="1" xfId="0" applyNumberFormat="1" applyFont="1" applyFill="1" applyBorder="1" applyAlignment="1">
      <alignment vertical="center"/>
    </xf>
    <xf numFmtId="49" fontId="2" fillId="0" borderId="1" xfId="72" applyNumberFormat="1" applyFont="1" applyFill="1" applyBorder="1" applyAlignment="1">
      <alignment vertical="center"/>
    </xf>
    <xf numFmtId="49" fontId="2" fillId="0" borderId="1" xfId="74" applyNumberFormat="1" applyFont="1" applyFill="1" applyBorder="1" applyAlignment="1">
      <alignment vertical="center"/>
    </xf>
    <xf numFmtId="0" fontId="11" fillId="0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49" fontId="2" fillId="0" borderId="1" xfId="62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center" wrapText="1"/>
    </xf>
    <xf numFmtId="49" fontId="2" fillId="0" borderId="1" xfId="65" applyNumberFormat="1" applyFont="1" applyFill="1" applyBorder="1" applyAlignment="1">
      <alignment vertical="center"/>
    </xf>
    <xf numFmtId="49" fontId="2" fillId="0" borderId="1" xfId="71" applyNumberFormat="1" applyFont="1" applyFill="1" applyBorder="1" applyAlignment="1">
      <alignment vertical="center"/>
    </xf>
    <xf numFmtId="49" fontId="2" fillId="0" borderId="1" xfId="68" applyNumberFormat="1" applyFont="1" applyFill="1" applyBorder="1" applyAlignment="1">
      <alignment vertical="center"/>
    </xf>
    <xf numFmtId="49" fontId="2" fillId="0" borderId="1" xfId="73" applyNumberFormat="1" applyFont="1" applyFill="1" applyBorder="1" applyAlignment="1">
      <alignment vertical="center"/>
    </xf>
    <xf numFmtId="49" fontId="2" fillId="0" borderId="1" xfId="69" applyNumberFormat="1" applyFont="1" applyFill="1" applyBorder="1" applyAlignment="1">
      <alignment vertical="center"/>
    </xf>
    <xf numFmtId="49" fontId="2" fillId="0" borderId="1" xfId="70" applyNumberFormat="1" applyFont="1" applyFill="1" applyBorder="1" applyAlignment="1">
      <alignment vertical="center"/>
    </xf>
    <xf numFmtId="0" fontId="2" fillId="0" borderId="4" xfId="0" applyFont="1" applyFill="1" applyBorder="1" applyAlignment="1">
      <alignment horizontal="center" vertical="center"/>
    </xf>
    <xf numFmtId="178" fontId="4" fillId="0" borderId="1" xfId="0" applyNumberFormat="1" applyFont="1" applyFill="1" applyBorder="1" applyAlignment="1">
      <alignment vertical="center" wrapText="1"/>
    </xf>
    <xf numFmtId="0" fontId="0" fillId="0" borderId="1" xfId="0" applyFill="1" applyBorder="1" applyAlignment="1">
      <alignment vertical="center"/>
    </xf>
    <xf numFmtId="0" fontId="13" fillId="0" borderId="1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7" fillId="0" borderId="0" xfId="58" applyFont="1" applyFill="1" applyAlignment="1">
      <alignment horizontal="center" vertical="center"/>
    </xf>
    <xf numFmtId="0" fontId="1" fillId="0" borderId="0" xfId="58" applyFont="1" applyFill="1" applyAlignment="1">
      <alignment horizontal="center" vertical="center"/>
    </xf>
    <xf numFmtId="0" fontId="12" fillId="0" borderId="0" xfId="58" applyFont="1" applyFill="1" applyAlignment="1">
      <alignment vertical="center"/>
    </xf>
    <xf numFmtId="0" fontId="14" fillId="0" borderId="0" xfId="58" applyFont="1" applyFill="1" applyAlignment="1">
      <alignment vertical="center"/>
    </xf>
    <xf numFmtId="0" fontId="0" fillId="0" borderId="0" xfId="58" applyFont="1" applyFill="1" applyAlignment="1">
      <alignment vertical="center"/>
    </xf>
    <xf numFmtId="0" fontId="14" fillId="0" borderId="0" xfId="58" applyFont="1" applyFill="1" applyAlignment="1">
      <alignment horizontal="right" vertical="center"/>
    </xf>
    <xf numFmtId="0" fontId="9" fillId="0" borderId="1" xfId="58" applyFont="1" applyFill="1" applyBorder="1" applyAlignment="1">
      <alignment horizontal="center" vertical="center" wrapText="1"/>
    </xf>
    <xf numFmtId="49" fontId="2" fillId="0" borderId="1" xfId="75" applyNumberFormat="1" applyFont="1" applyFill="1" applyBorder="1" applyAlignment="1"/>
    <xf numFmtId="0" fontId="9" fillId="0" borderId="1" xfId="58" applyFont="1" applyFill="1" applyBorder="1" applyAlignment="1">
      <alignment vertical="center"/>
    </xf>
    <xf numFmtId="10" fontId="9" fillId="0" borderId="1" xfId="58" applyNumberFormat="1" applyFont="1" applyFill="1" applyBorder="1" applyAlignment="1">
      <alignment vertical="center"/>
    </xf>
    <xf numFmtId="0" fontId="12" fillId="0" borderId="1" xfId="58" applyFont="1" applyFill="1" applyBorder="1" applyAlignment="1">
      <alignment vertical="center"/>
    </xf>
    <xf numFmtId="49" fontId="2" fillId="0" borderId="1" xfId="75" applyNumberFormat="1" applyFont="1" applyFill="1" applyBorder="1" applyAlignment="1">
      <alignment horizontal="left" indent="2"/>
    </xf>
    <xf numFmtId="0" fontId="4" fillId="0" borderId="1" xfId="0" applyFont="1" applyFill="1" applyBorder="1" applyAlignment="1">
      <alignment vertical="center"/>
    </xf>
    <xf numFmtId="10" fontId="4" fillId="0" borderId="1" xfId="0" applyNumberFormat="1" applyFont="1" applyFill="1" applyBorder="1" applyAlignment="1">
      <alignment vertical="center"/>
    </xf>
    <xf numFmtId="0" fontId="9" fillId="0" borderId="1" xfId="58" applyFont="1" applyFill="1" applyBorder="1" applyAlignment="1">
      <alignment horizontal="center" vertical="center"/>
    </xf>
    <xf numFmtId="0" fontId="12" fillId="0" borderId="1" xfId="58" applyFont="1" applyFill="1" applyBorder="1" applyAlignment="1">
      <alignment horizontal="left" vertical="center"/>
    </xf>
    <xf numFmtId="0" fontId="15" fillId="0" borderId="0" xfId="0" applyFont="1" applyFill="1" applyAlignment="1">
      <alignment vertical="center"/>
    </xf>
    <xf numFmtId="0" fontId="2" fillId="0" borderId="1" xfId="58" applyFont="1" applyFill="1" applyBorder="1" applyAlignment="1">
      <alignment vertical="center"/>
    </xf>
    <xf numFmtId="10" fontId="12" fillId="0" borderId="1" xfId="58" applyNumberFormat="1" applyFont="1" applyFill="1" applyBorder="1" applyAlignment="1">
      <alignment vertical="center"/>
    </xf>
    <xf numFmtId="0" fontId="12" fillId="0" borderId="1" xfId="58" applyFont="1" applyFill="1" applyBorder="1" applyAlignment="1">
      <alignment horizontal="left" vertical="center" indent="2"/>
    </xf>
    <xf numFmtId="0" fontId="4" fillId="0" borderId="1" xfId="58" applyFont="1" applyFill="1" applyBorder="1" applyAlignment="1">
      <alignment vertical="center"/>
    </xf>
    <xf numFmtId="0" fontId="15" fillId="0" borderId="0" xfId="0" applyFont="1" applyAlignment="1">
      <alignment vertical="center"/>
    </xf>
    <xf numFmtId="0" fontId="7" fillId="0" borderId="0" xfId="58" applyFont="1" applyAlignment="1">
      <alignment horizontal="center" vertical="center"/>
    </xf>
    <xf numFmtId="0" fontId="16" fillId="0" borderId="0" xfId="58" applyFont="1" applyAlignment="1">
      <alignment horizontal="center" vertical="center" wrapText="1"/>
    </xf>
    <xf numFmtId="0" fontId="12" fillId="0" borderId="0" xfId="58" applyFont="1" applyAlignment="1">
      <alignment vertical="center"/>
    </xf>
    <xf numFmtId="0" fontId="17" fillId="0" borderId="1" xfId="58" applyFont="1" applyBorder="1" applyAlignment="1">
      <alignment horizontal="center" vertical="center"/>
    </xf>
    <xf numFmtId="0" fontId="9" fillId="0" borderId="1" xfId="58" applyFont="1" applyBorder="1" applyAlignment="1">
      <alignment horizontal="center" vertical="center"/>
    </xf>
    <xf numFmtId="0" fontId="12" fillId="0" borderId="1" xfId="58" applyFont="1" applyBorder="1" applyAlignment="1">
      <alignment vertical="center"/>
    </xf>
    <xf numFmtId="0" fontId="18" fillId="0" borderId="1" xfId="58" applyFont="1" applyBorder="1" applyAlignment="1">
      <alignment vertical="center"/>
    </xf>
    <xf numFmtId="0" fontId="9" fillId="0" borderId="1" xfId="58" applyFont="1" applyBorder="1" applyAlignment="1">
      <alignment vertical="center"/>
    </xf>
    <xf numFmtId="0" fontId="12" fillId="0" borderId="0" xfId="58" applyFont="1" applyAlignment="1">
      <alignment horizontal="center" vertical="center"/>
    </xf>
    <xf numFmtId="0" fontId="0" fillId="0" borderId="1" xfId="0" applyBorder="1" applyAlignment="1">
      <alignment vertical="center"/>
    </xf>
    <xf numFmtId="0" fontId="15" fillId="0" borderId="1" xfId="0" applyFont="1" applyBorder="1" applyAlignment="1">
      <alignment vertical="center"/>
    </xf>
    <xf numFmtId="0" fontId="0" fillId="0" borderId="0" xfId="0" applyFill="1" applyAlignment="1">
      <alignment horizontal="right" vertical="center"/>
    </xf>
    <xf numFmtId="0" fontId="19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vertical="center" wrapText="1"/>
    </xf>
    <xf numFmtId="2" fontId="2" fillId="0" borderId="4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10" fontId="2" fillId="0" borderId="4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distributed" vertical="center"/>
    </xf>
    <xf numFmtId="0" fontId="4" fillId="0" borderId="1" xfId="0" applyFont="1" applyFill="1" applyBorder="1" applyAlignment="1">
      <alignment horizontal="center" vertical="center"/>
    </xf>
    <xf numFmtId="10" fontId="4" fillId="0" borderId="4" xfId="0" applyNumberFormat="1" applyFont="1" applyFill="1" applyBorder="1" applyAlignment="1">
      <alignment horizontal="center" vertical="center"/>
    </xf>
    <xf numFmtId="0" fontId="12" fillId="0" borderId="0" xfId="58" applyFont="1" applyFill="1" applyAlignment="1">
      <alignment horizontal="right" vertical="center"/>
    </xf>
    <xf numFmtId="0" fontId="4" fillId="0" borderId="1" xfId="45" applyFont="1" applyFill="1" applyBorder="1" applyAlignment="1">
      <alignment horizontal="center" vertical="center" wrapText="1"/>
    </xf>
    <xf numFmtId="0" fontId="9" fillId="0" borderId="1" xfId="58" applyFont="1" applyFill="1" applyBorder="1" applyAlignment="1">
      <alignment horizontal="left" vertical="center"/>
    </xf>
    <xf numFmtId="3" fontId="2" fillId="0" borderId="1" xfId="53" applyNumberFormat="1" applyFont="1" applyFill="1" applyBorder="1" applyAlignment="1">
      <alignment vertical="center"/>
    </xf>
    <xf numFmtId="0" fontId="2" fillId="0" borderId="1" xfId="58" applyFont="1" applyFill="1" applyBorder="1" applyAlignment="1">
      <alignment horizontal="center" vertical="center"/>
    </xf>
    <xf numFmtId="10" fontId="2" fillId="0" borderId="1" xfId="58" applyNumberFormat="1" applyFont="1" applyFill="1" applyBorder="1" applyAlignment="1">
      <alignment horizontal="center" vertical="center"/>
    </xf>
    <xf numFmtId="0" fontId="4" fillId="0" borderId="1" xfId="58" applyFont="1" applyFill="1" applyBorder="1" applyAlignment="1">
      <alignment horizontal="center" vertical="center"/>
    </xf>
    <xf numFmtId="10" fontId="4" fillId="0" borderId="1" xfId="58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1" xfId="46" applyFont="1" applyFill="1" applyBorder="1" applyAlignment="1">
      <alignment horizontal="center" vertical="center"/>
    </xf>
    <xf numFmtId="10" fontId="2" fillId="0" borderId="1" xfId="0" applyNumberFormat="1" applyFont="1" applyFill="1" applyBorder="1" applyAlignment="1">
      <alignment horizontal="center" vertical="center"/>
    </xf>
    <xf numFmtId="0" fontId="2" fillId="0" borderId="1" xfId="46" applyFont="1" applyFill="1" applyBorder="1" applyAlignment="1">
      <alignment vertical="center"/>
    </xf>
    <xf numFmtId="0" fontId="2" fillId="0" borderId="1" xfId="46" applyFont="1" applyFill="1" applyBorder="1" applyAlignment="1">
      <alignment horizontal="left" vertical="center" wrapText="1"/>
    </xf>
    <xf numFmtId="0" fontId="2" fillId="0" borderId="1" xfId="46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2" fillId="0" borderId="0" xfId="58" applyFont="1" applyAlignment="1">
      <alignment horizontal="righ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 indent="1"/>
    </xf>
    <xf numFmtId="0" fontId="2" fillId="2" borderId="1" xfId="0" applyFont="1" applyFill="1" applyBorder="1" applyAlignment="1">
      <alignment horizontal="left" vertical="center" indent="1"/>
    </xf>
    <xf numFmtId="0" fontId="5" fillId="0" borderId="5" xfId="0" applyFont="1" applyBorder="1" applyAlignment="1">
      <alignment horizontal="left" vertical="center" wrapText="1"/>
    </xf>
    <xf numFmtId="0" fontId="21" fillId="0" borderId="0" xfId="66" applyFont="1" applyFill="1" applyAlignment="1">
      <alignment vertical="center"/>
    </xf>
    <xf numFmtId="0" fontId="22" fillId="0" borderId="0" xfId="66" applyFont="1" applyFill="1" applyAlignment="1">
      <alignment vertical="center"/>
    </xf>
    <xf numFmtId="0" fontId="0" fillId="0" borderId="0" xfId="66" applyFont="1" applyFill="1" applyAlignment="1">
      <alignment vertical="center"/>
    </xf>
    <xf numFmtId="0" fontId="7" fillId="0" borderId="0" xfId="66" applyFont="1" applyFill="1" applyAlignment="1">
      <alignment horizontal="center" vertical="center"/>
    </xf>
    <xf numFmtId="0" fontId="22" fillId="0" borderId="0" xfId="66" applyFont="1" applyFill="1" applyAlignment="1">
      <alignment horizontal="left" vertical="center" wrapText="1"/>
    </xf>
    <xf numFmtId="0" fontId="14" fillId="0" borderId="0" xfId="66" applyFont="1" applyFill="1" applyAlignment="1">
      <alignment horizontal="right" vertical="center"/>
    </xf>
    <xf numFmtId="0" fontId="9" fillId="0" borderId="1" xfId="66" applyFont="1" applyFill="1" applyBorder="1" applyAlignment="1">
      <alignment horizontal="center" vertical="center" wrapText="1"/>
    </xf>
    <xf numFmtId="10" fontId="4" fillId="0" borderId="1" xfId="0" applyNumberFormat="1" applyFont="1" applyFill="1" applyBorder="1" applyAlignment="1">
      <alignment horizontal="center" vertical="center" wrapText="1"/>
    </xf>
    <xf numFmtId="49" fontId="4" fillId="0" borderId="1" xfId="77" applyNumberFormat="1" applyFont="1" applyFill="1" applyBorder="1" applyAlignment="1">
      <alignment horizontal="left" vertical="center" wrapText="1"/>
    </xf>
    <xf numFmtId="0" fontId="4" fillId="0" borderId="1" xfId="66" applyFont="1" applyFill="1" applyBorder="1" applyAlignment="1">
      <alignment horizontal="center" vertical="center" wrapText="1"/>
    </xf>
    <xf numFmtId="49" fontId="2" fillId="0" borderId="1" xfId="77" applyNumberFormat="1" applyFont="1" applyFill="1" applyBorder="1" applyAlignment="1">
      <alignment horizontal="left" vertical="center" wrapText="1"/>
    </xf>
    <xf numFmtId="0" fontId="2" fillId="0" borderId="1" xfId="66" applyFont="1" applyFill="1" applyBorder="1" applyAlignment="1">
      <alignment horizontal="center" vertical="center" wrapText="1"/>
    </xf>
    <xf numFmtId="10" fontId="2" fillId="0" borderId="1" xfId="0" applyNumberFormat="1" applyFont="1" applyFill="1" applyBorder="1" applyAlignment="1">
      <alignment horizontal="center" vertical="center" wrapText="1"/>
    </xf>
    <xf numFmtId="0" fontId="18" fillId="0" borderId="0" xfId="66" applyFont="1" applyFill="1" applyAlignment="1">
      <alignment vertical="center"/>
    </xf>
    <xf numFmtId="0" fontId="23" fillId="0" borderId="0" xfId="66" applyFont="1" applyFill="1" applyAlignment="1">
      <alignment vertical="center"/>
    </xf>
    <xf numFmtId="0" fontId="24" fillId="0" borderId="0" xfId="66" applyFont="1" applyFill="1" applyAlignment="1">
      <alignment vertical="center"/>
    </xf>
    <xf numFmtId="0" fontId="22" fillId="0" borderId="0" xfId="41" applyFont="1" applyFill="1" applyAlignment="1">
      <alignment vertical="center"/>
    </xf>
    <xf numFmtId="0" fontId="25" fillId="0" borderId="0" xfId="41" applyFont="1" applyFill="1" applyAlignment="1">
      <alignment vertical="center"/>
    </xf>
    <xf numFmtId="0" fontId="0" fillId="0" borderId="0" xfId="41" applyFont="1" applyFill="1" applyAlignment="1">
      <alignment vertical="center"/>
    </xf>
    <xf numFmtId="0" fontId="7" fillId="0" borderId="0" xfId="41" applyFont="1" applyFill="1" applyAlignment="1">
      <alignment horizontal="center" vertical="center"/>
    </xf>
    <xf numFmtId="0" fontId="1" fillId="0" borderId="0" xfId="41" applyFont="1" applyFill="1" applyAlignment="1">
      <alignment horizontal="center" vertical="center"/>
    </xf>
    <xf numFmtId="0" fontId="18" fillId="0" borderId="0" xfId="0" applyFont="1" applyFill="1" applyAlignment="1">
      <alignment horizontal="right" vertical="center"/>
    </xf>
    <xf numFmtId="0" fontId="9" fillId="0" borderId="1" xfId="41" applyFont="1" applyFill="1" applyBorder="1" applyAlignment="1">
      <alignment horizontal="center" vertical="center"/>
    </xf>
    <xf numFmtId="0" fontId="4" fillId="0" borderId="1" xfId="41" applyFont="1" applyFill="1" applyBorder="1" applyAlignment="1">
      <alignment horizontal="center" vertical="center"/>
    </xf>
    <xf numFmtId="0" fontId="2" fillId="0" borderId="1" xfId="32" applyFont="1" applyFill="1" applyBorder="1" applyAlignment="1">
      <alignment horizontal="left" vertical="center"/>
    </xf>
    <xf numFmtId="1" fontId="2" fillId="0" borderId="1" xfId="41" applyNumberFormat="1" applyFont="1" applyFill="1" applyBorder="1" applyAlignment="1">
      <alignment horizontal="center" vertical="center"/>
    </xf>
    <xf numFmtId="1" fontId="22" fillId="0" borderId="0" xfId="41" applyNumberFormat="1" applyFont="1" applyFill="1" applyAlignment="1">
      <alignment vertical="center"/>
    </xf>
    <xf numFmtId="1" fontId="18" fillId="0" borderId="0" xfId="41" applyNumberFormat="1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180" fontId="0" fillId="0" borderId="0" xfId="0" applyNumberFormat="1" applyFill="1" applyAlignment="1">
      <alignment vertical="center"/>
    </xf>
    <xf numFmtId="180" fontId="0" fillId="0" borderId="0" xfId="0" applyNumberFormat="1" applyFont="1" applyFill="1" applyAlignment="1">
      <alignment vertical="center"/>
    </xf>
    <xf numFmtId="10" fontId="0" fillId="0" borderId="0" xfId="0" applyNumberFormat="1" applyFill="1" applyAlignment="1">
      <alignment vertical="center"/>
    </xf>
    <xf numFmtId="0" fontId="27" fillId="0" borderId="0" xfId="0" applyFont="1" applyFill="1" applyAlignment="1">
      <alignment vertical="center"/>
    </xf>
    <xf numFmtId="0" fontId="1" fillId="0" borderId="0" xfId="45" applyFont="1" applyFill="1" applyAlignment="1">
      <alignment horizontal="center"/>
    </xf>
    <xf numFmtId="0" fontId="28" fillId="3" borderId="1" xfId="0" applyFont="1" applyFill="1" applyBorder="1" applyAlignment="1" applyProtection="1">
      <alignment horizontal="center" vertical="center"/>
      <protection locked="0"/>
    </xf>
    <xf numFmtId="0" fontId="28" fillId="0" borderId="1" xfId="0" applyFont="1" applyFill="1" applyBorder="1" applyAlignment="1" applyProtection="1">
      <alignment horizontal="center" vertical="center"/>
      <protection locked="0"/>
    </xf>
    <xf numFmtId="180" fontId="15" fillId="0" borderId="1" xfId="0" applyNumberFormat="1" applyFont="1" applyFill="1" applyBorder="1" applyAlignment="1">
      <alignment horizontal="center" vertical="center"/>
    </xf>
    <xf numFmtId="10" fontId="15" fillId="0" borderId="1" xfId="0" applyNumberFormat="1" applyFont="1" applyFill="1" applyBorder="1" applyAlignment="1">
      <alignment horizontal="center" vertical="center" wrapText="1"/>
    </xf>
    <xf numFmtId="0" fontId="29" fillId="3" borderId="1" xfId="0" applyFont="1" applyFill="1" applyBorder="1" applyAlignment="1" applyProtection="1">
      <alignment vertical="center" wrapText="1"/>
      <protection locked="0"/>
    </xf>
    <xf numFmtId="180" fontId="30" fillId="0" borderId="1" xfId="0" applyNumberFormat="1" applyFont="1" applyFill="1" applyBorder="1" applyAlignment="1" applyProtection="1">
      <alignment horizontal="center" vertical="center" wrapText="1"/>
    </xf>
    <xf numFmtId="0" fontId="30" fillId="0" borderId="1" xfId="48" applyFont="1" applyFill="1" applyBorder="1" applyAlignment="1">
      <alignment horizontal="center" vertical="center" wrapText="1"/>
    </xf>
    <xf numFmtId="10" fontId="30" fillId="3" borderId="1" xfId="0" applyNumberFormat="1" applyFont="1" applyFill="1" applyBorder="1" applyAlignment="1">
      <alignment horizontal="center" vertical="center" wrapText="1"/>
    </xf>
    <xf numFmtId="181" fontId="29" fillId="3" borderId="1" xfId="0" applyNumberFormat="1" applyFont="1" applyFill="1" applyBorder="1" applyAlignment="1" applyProtection="1">
      <alignment horizontal="left" vertical="center" wrapText="1"/>
      <protection locked="0"/>
    </xf>
    <xf numFmtId="180" fontId="30" fillId="0" borderId="1" xfId="0" applyNumberFormat="1" applyFont="1" applyFill="1" applyBorder="1" applyAlignment="1" applyProtection="1">
      <alignment horizontal="center" vertical="center" wrapText="1"/>
      <protection locked="0"/>
    </xf>
    <xf numFmtId="182" fontId="29" fillId="3" borderId="1" xfId="0" applyNumberFormat="1" applyFont="1" applyFill="1" applyBorder="1" applyAlignment="1" applyProtection="1">
      <alignment horizontal="left" vertical="center" wrapText="1"/>
      <protection locked="0"/>
    </xf>
    <xf numFmtId="180" fontId="30" fillId="0" borderId="0" xfId="0" applyNumberFormat="1" applyFont="1" applyFill="1" applyAlignment="1">
      <alignment horizontal="center" vertical="center"/>
    </xf>
    <xf numFmtId="181" fontId="29" fillId="0" borderId="1" xfId="0" applyNumberFormat="1" applyFont="1" applyFill="1" applyBorder="1" applyAlignment="1" applyProtection="1">
      <alignment horizontal="left" vertical="center" wrapText="1"/>
      <protection locked="0"/>
    </xf>
    <xf numFmtId="180" fontId="30" fillId="0" borderId="1" xfId="0" applyNumberFormat="1" applyFont="1" applyFill="1" applyBorder="1" applyAlignment="1">
      <alignment horizontal="center" vertical="center" wrapText="1"/>
    </xf>
    <xf numFmtId="0" fontId="29" fillId="3" borderId="1" xfId="0" applyFont="1" applyFill="1" applyBorder="1" applyAlignment="1" applyProtection="1">
      <alignment horizontal="left" vertical="center" wrapText="1"/>
      <protection locked="0"/>
    </xf>
    <xf numFmtId="0" fontId="29" fillId="0" borderId="1" xfId="0" applyFont="1" applyFill="1" applyBorder="1" applyAlignment="1" applyProtection="1">
      <alignment vertical="center" wrapText="1"/>
      <protection locked="0"/>
    </xf>
    <xf numFmtId="0" fontId="30" fillId="0" borderId="1" xfId="0" applyFont="1" applyFill="1" applyBorder="1" applyAlignment="1">
      <alignment horizontal="center" vertical="center" wrapText="1"/>
    </xf>
    <xf numFmtId="0" fontId="28" fillId="3" borderId="1" xfId="0" applyFont="1" applyFill="1" applyBorder="1" applyAlignment="1" applyProtection="1">
      <alignment horizontal="distributed" vertical="center" wrapText="1"/>
      <protection locked="0"/>
    </xf>
    <xf numFmtId="1" fontId="4" fillId="0" borderId="1" xfId="48" applyNumberFormat="1" applyFont="1" applyFill="1" applyBorder="1" applyAlignment="1" applyProtection="1">
      <alignment vertical="center"/>
      <protection locked="0"/>
    </xf>
    <xf numFmtId="180" fontId="30" fillId="0" borderId="1" xfId="48" applyNumberFormat="1" applyFont="1" applyFill="1" applyBorder="1" applyAlignment="1">
      <alignment horizontal="center" vertical="center" wrapText="1"/>
    </xf>
    <xf numFmtId="1" fontId="2" fillId="0" borderId="1" xfId="48" applyNumberFormat="1" applyFont="1" applyFill="1" applyBorder="1" applyAlignment="1" applyProtection="1">
      <alignment horizontal="left" vertical="center"/>
      <protection locked="0"/>
    </xf>
    <xf numFmtId="1" fontId="2" fillId="0" borderId="1" xfId="48" applyNumberFormat="1" applyFont="1" applyFill="1" applyBorder="1" applyAlignment="1" applyProtection="1">
      <alignment vertical="center"/>
      <protection locked="0"/>
    </xf>
    <xf numFmtId="0" fontId="2" fillId="0" borderId="1" xfId="48" applyFont="1" applyFill="1" applyBorder="1" applyAlignment="1" applyProtection="1">
      <alignment vertical="center"/>
      <protection locked="0"/>
    </xf>
    <xf numFmtId="0" fontId="2" fillId="0" borderId="1" xfId="48" applyFont="1" applyFill="1" applyBorder="1" applyAlignment="1"/>
    <xf numFmtId="0" fontId="4" fillId="0" borderId="1" xfId="48" applyFont="1" applyFill="1" applyBorder="1" applyAlignment="1">
      <alignment horizontal="center" vertical="center"/>
    </xf>
    <xf numFmtId="180" fontId="31" fillId="0" borderId="1" xfId="48" applyNumberFormat="1" applyFont="1" applyFill="1" applyBorder="1" applyAlignment="1">
      <alignment horizontal="center" vertical="center" wrapText="1"/>
    </xf>
    <xf numFmtId="10" fontId="31" fillId="3" borderId="1" xfId="0" applyNumberFormat="1" applyFont="1" applyFill="1" applyBorder="1" applyAlignment="1">
      <alignment horizontal="center" vertical="center" wrapText="1"/>
    </xf>
    <xf numFmtId="0" fontId="0" fillId="0" borderId="0" xfId="45" applyFill="1" applyAlignment="1"/>
    <xf numFmtId="0" fontId="26" fillId="0" borderId="0" xfId="45" applyFont="1" applyFill="1" applyAlignment="1">
      <alignment vertical="center"/>
    </xf>
    <xf numFmtId="10" fontId="18" fillId="0" borderId="0" xfId="0" applyNumberFormat="1" applyFont="1" applyFill="1" applyAlignment="1">
      <alignment horizontal="right" vertical="center"/>
    </xf>
    <xf numFmtId="3" fontId="2" fillId="0" borderId="1" xfId="36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48" applyFont="1" applyFill="1" applyBorder="1" applyAlignment="1">
      <alignment horizontal="center" vertical="center" wrapText="1"/>
    </xf>
    <xf numFmtId="0" fontId="4" fillId="0" borderId="1" xfId="48" applyFont="1" applyFill="1" applyBorder="1" applyAlignment="1">
      <alignment horizontal="center" vertical="center" wrapText="1"/>
    </xf>
    <xf numFmtId="1" fontId="2" fillId="0" borderId="1" xfId="48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45" applyFont="1" applyFill="1" applyAlignment="1"/>
    <xf numFmtId="0" fontId="4" fillId="0" borderId="6" xfId="45" applyFont="1" applyFill="1" applyBorder="1" applyAlignment="1">
      <alignment horizontal="center" vertical="center" wrapText="1"/>
    </xf>
    <xf numFmtId="0" fontId="9" fillId="0" borderId="6" xfId="58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12" fillId="0" borderId="6" xfId="58" applyFont="1" applyFill="1" applyBorder="1" applyAlignment="1">
      <alignment vertical="center"/>
    </xf>
    <xf numFmtId="0" fontId="2" fillId="0" borderId="1" xfId="45" applyFont="1" applyFill="1" applyBorder="1" applyAlignment="1">
      <alignment horizontal="center" vertical="center" wrapText="1"/>
    </xf>
    <xf numFmtId="0" fontId="32" fillId="0" borderId="6" xfId="45" applyFont="1" applyFill="1" applyBorder="1" applyAlignment="1">
      <alignment horizontal="center" vertical="center"/>
    </xf>
    <xf numFmtId="1" fontId="4" fillId="0" borderId="6" xfId="45" applyNumberFormat="1" applyFont="1" applyFill="1" applyBorder="1" applyAlignment="1" applyProtection="1">
      <alignment vertical="center"/>
      <protection locked="0"/>
    </xf>
    <xf numFmtId="1" fontId="2" fillId="0" borderId="6" xfId="45" applyNumberFormat="1" applyFont="1" applyFill="1" applyBorder="1" applyAlignment="1" applyProtection="1">
      <alignment horizontal="left" vertical="center"/>
      <protection locked="0"/>
    </xf>
    <xf numFmtId="1" fontId="2" fillId="0" borderId="6" xfId="45" applyNumberFormat="1" applyFont="1" applyFill="1" applyBorder="1" applyAlignment="1" applyProtection="1">
      <alignment horizontal="left" vertical="center" indent="1"/>
      <protection locked="0"/>
    </xf>
    <xf numFmtId="0" fontId="2" fillId="0" borderId="6" xfId="45" applyFont="1" applyFill="1" applyBorder="1" applyAlignment="1">
      <alignment horizontal="left" vertical="center"/>
    </xf>
    <xf numFmtId="1" fontId="2" fillId="0" borderId="6" xfId="45" applyNumberFormat="1" applyFont="1" applyFill="1" applyBorder="1" applyAlignment="1" applyProtection="1">
      <alignment vertical="center"/>
      <protection locked="0"/>
    </xf>
    <xf numFmtId="0" fontId="2" fillId="0" borderId="6" xfId="45" applyFont="1" applyFill="1" applyBorder="1" applyAlignment="1"/>
    <xf numFmtId="0" fontId="26" fillId="0" borderId="0" xfId="0" applyFont="1" applyAlignment="1">
      <alignment vertical="top"/>
    </xf>
    <xf numFmtId="0" fontId="20" fillId="0" borderId="0" xfId="0" applyFont="1" applyAlignment="1">
      <alignment vertical="center"/>
    </xf>
    <xf numFmtId="0" fontId="33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34" fillId="0" borderId="1" xfId="0" applyFont="1" applyBorder="1" applyAlignment="1">
      <alignment horizontal="left" vertical="center"/>
    </xf>
    <xf numFmtId="0" fontId="34" fillId="0" borderId="1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1" xfId="0" applyBorder="1" applyAlignment="1">
      <alignment horizontal="center" vertical="center"/>
    </xf>
  </cellXfs>
  <cellStyles count="78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13 2 2 2 2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百分比 2" xfId="14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常规 10 5" xfId="32"/>
    <cellStyle name="汇总" xfId="33" builtinId="25"/>
    <cellStyle name="好" xfId="34" builtinId="26"/>
    <cellStyle name="适中" xfId="35" builtinId="28"/>
    <cellStyle name="常规 51" xfId="36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常规 14 6" xfId="41"/>
    <cellStyle name="20% - 强调文字颜色 2" xfId="42" builtinId="34"/>
    <cellStyle name="40% - 强调文字颜色 2" xfId="43" builtinId="35"/>
    <cellStyle name="强调文字颜色 3" xfId="44" builtinId="37"/>
    <cellStyle name="常规 49" xfId="45"/>
    <cellStyle name="常规 54" xfId="46"/>
    <cellStyle name="强调文字颜色 4" xfId="47" builtinId="41"/>
    <cellStyle name="常规 50" xfId="48"/>
    <cellStyle name="20% - 强调文字颜色 4" xfId="49" builtinId="42"/>
    <cellStyle name="40% - 强调文字颜色 4" xfId="50" builtinId="43"/>
    <cellStyle name="货币 2 2 2 3 3 2" xfId="51"/>
    <cellStyle name="常规 13 2 4" xfId="52"/>
    <cellStyle name="常规 55" xfId="53"/>
    <cellStyle name="强调文字颜色 5" xfId="54" builtinId="45"/>
    <cellStyle name="40% - 强调文字颜色 5" xfId="55" builtinId="47"/>
    <cellStyle name="60% - 强调文字颜色 5" xfId="56" builtinId="48"/>
    <cellStyle name="强调文字颜色 6" xfId="57" builtinId="49"/>
    <cellStyle name="常规 10" xfId="58"/>
    <cellStyle name="40% - 强调文字颜色 6" xfId="59" builtinId="51"/>
    <cellStyle name="60% - 强调文字颜色 6" xfId="60" builtinId="52"/>
    <cellStyle name="?鹎%U龡&amp;H齲_x0001_C铣_x0014__x0007__x0001__x0001_ 3 4 2 7 2" xfId="61"/>
    <cellStyle name="常规 69" xfId="62"/>
    <cellStyle name="常规 12 2 2 2_2015财政决算公开" xfId="63"/>
    <cellStyle name="常规 13 3_2015财政决算公开" xfId="64"/>
    <cellStyle name="常规 67" xfId="65"/>
    <cellStyle name="常规 14" xfId="66"/>
    <cellStyle name="常规 59" xfId="67"/>
    <cellStyle name="常规 64" xfId="68"/>
    <cellStyle name="常规 61" xfId="69"/>
    <cellStyle name="常规 62" xfId="70"/>
    <cellStyle name="常规 63" xfId="71"/>
    <cellStyle name="常规 65" xfId="72"/>
    <cellStyle name="常规 70" xfId="73"/>
    <cellStyle name="常规 66" xfId="74"/>
    <cellStyle name="常规 71" xfId="75"/>
    <cellStyle name="常规 75" xfId="76"/>
    <cellStyle name="常规 76" xfId="77"/>
  </cellStyles>
  <dxfs count="1">
    <dxf>
      <font>
        <b val="1"/>
      </font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20" Type="http://schemas.openxmlformats.org/officeDocument/2006/relationships/styles" Target="styles.xml"/><Relationship Id="rId2" Type="http://schemas.openxmlformats.org/officeDocument/2006/relationships/worksheet" Target="worksheets/sheet2.xml"/><Relationship Id="rId19" Type="http://schemas.openxmlformats.org/officeDocument/2006/relationships/theme" Target="theme/theme1.xml"/><Relationship Id="rId18" Type="http://schemas.openxmlformats.org/officeDocument/2006/relationships/externalLink" Target="externalLinks/externalLink1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10.52.0.117\Budgetserver\&#39044;&#31639;&#21496;\BY\YS3\97&#20915;&#31639;&#21306;&#21439;&#26368;&#21518;&#27719;&#24635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1"/>
  <sheetViews>
    <sheetView tabSelected="1" zoomScale="85" zoomScaleNormal="85" workbookViewId="0">
      <selection activeCell="A1" sqref="A1"/>
    </sheetView>
  </sheetViews>
  <sheetFormatPr defaultColWidth="9" defaultRowHeight="14.25" outlineLevelCol="7"/>
  <cols>
    <col min="1" max="1" width="5.625" style="111" customWidth="1"/>
    <col min="2" max="2" width="62" customWidth="1"/>
    <col min="3" max="3" width="14.25" style="111" customWidth="1"/>
    <col min="8" max="8" width="58.625" customWidth="1"/>
  </cols>
  <sheetData>
    <row r="1" spans="1:1">
      <c r="A1" s="111" t="s">
        <v>0</v>
      </c>
    </row>
    <row r="2" s="202" customFormat="1" ht="30.75" customHeight="1" spans="1:3">
      <c r="A2" s="204" t="s">
        <v>1</v>
      </c>
      <c r="B2" s="204"/>
      <c r="C2" s="204"/>
    </row>
    <row r="3" spans="1:2">
      <c r="A3" s="205"/>
      <c r="B3" s="205"/>
    </row>
    <row r="4" ht="25.35" customHeight="1" spans="1:3">
      <c r="A4" s="206" t="s">
        <v>2</v>
      </c>
      <c r="B4" s="206"/>
      <c r="C4" s="207" t="s">
        <v>3</v>
      </c>
    </row>
    <row r="5" s="203" customFormat="1" ht="34.5" customHeight="1" spans="1:3">
      <c r="A5" s="208" t="s">
        <v>4</v>
      </c>
      <c r="B5" s="209" t="s">
        <v>5</v>
      </c>
      <c r="C5" s="210" t="s">
        <v>6</v>
      </c>
    </row>
    <row r="6" s="203" customFormat="1" ht="34.5" customHeight="1" spans="1:3">
      <c r="A6" s="208" t="s">
        <v>7</v>
      </c>
      <c r="B6" s="209" t="s">
        <v>8</v>
      </c>
      <c r="C6" s="210" t="s">
        <v>6</v>
      </c>
    </row>
    <row r="7" s="203" customFormat="1" ht="34.5" customHeight="1" spans="1:3">
      <c r="A7" s="208" t="s">
        <v>9</v>
      </c>
      <c r="B7" s="209" t="s">
        <v>10</v>
      </c>
      <c r="C7" s="210" t="s">
        <v>6</v>
      </c>
    </row>
    <row r="8" s="203" customFormat="1" ht="34.5" customHeight="1" spans="1:3">
      <c r="A8" s="208" t="s">
        <v>11</v>
      </c>
      <c r="B8" s="209" t="s">
        <v>12</v>
      </c>
      <c r="C8" s="210" t="s">
        <v>6</v>
      </c>
    </row>
    <row r="9" s="203" customFormat="1" ht="34.5" customHeight="1" spans="1:3">
      <c r="A9" s="208" t="s">
        <v>13</v>
      </c>
      <c r="B9" s="209" t="s">
        <v>14</v>
      </c>
      <c r="C9" s="210" t="s">
        <v>6</v>
      </c>
    </row>
    <row r="10" s="203" customFormat="1" ht="34.5" customHeight="1" spans="1:3">
      <c r="A10" s="208" t="s">
        <v>15</v>
      </c>
      <c r="B10" s="209" t="s">
        <v>16</v>
      </c>
      <c r="C10" s="210" t="s">
        <v>6</v>
      </c>
    </row>
    <row r="11" s="203" customFormat="1" ht="34.5" customHeight="1" spans="1:3">
      <c r="A11" s="208" t="s">
        <v>17</v>
      </c>
      <c r="B11" s="209" t="s">
        <v>18</v>
      </c>
      <c r="C11" s="210" t="s">
        <v>6</v>
      </c>
    </row>
    <row r="12" s="203" customFormat="1" ht="34.5" customHeight="1" spans="1:3">
      <c r="A12" s="208" t="s">
        <v>19</v>
      </c>
      <c r="B12" s="209" t="s">
        <v>20</v>
      </c>
      <c r="C12" s="210" t="s">
        <v>6</v>
      </c>
    </row>
    <row r="13" s="203" customFormat="1" ht="34.5" customHeight="1" spans="1:3">
      <c r="A13" s="208" t="s">
        <v>21</v>
      </c>
      <c r="B13" s="209" t="s">
        <v>22</v>
      </c>
      <c r="C13" s="210" t="s">
        <v>6</v>
      </c>
    </row>
    <row r="14" s="203" customFormat="1" ht="34.5" customHeight="1" spans="1:3">
      <c r="A14" s="208" t="s">
        <v>23</v>
      </c>
      <c r="B14" s="209" t="s">
        <v>24</v>
      </c>
      <c r="C14" s="210" t="s">
        <v>6</v>
      </c>
    </row>
    <row r="15" s="203" customFormat="1" ht="34.5" customHeight="1" spans="1:3">
      <c r="A15" s="208" t="s">
        <v>25</v>
      </c>
      <c r="B15" s="209" t="s">
        <v>26</v>
      </c>
      <c r="C15" s="210" t="s">
        <v>6</v>
      </c>
    </row>
    <row r="16" s="203" customFormat="1" ht="34.5" customHeight="1" spans="1:3">
      <c r="A16" s="208" t="s">
        <v>27</v>
      </c>
      <c r="B16" s="209" t="s">
        <v>28</v>
      </c>
      <c r="C16" s="210" t="s">
        <v>6</v>
      </c>
    </row>
    <row r="17" s="203" customFormat="1" ht="34.5" customHeight="1" spans="1:3">
      <c r="A17" s="208" t="s">
        <v>29</v>
      </c>
      <c r="B17" s="209" t="s">
        <v>30</v>
      </c>
      <c r="C17" s="210" t="s">
        <v>6</v>
      </c>
    </row>
    <row r="18" s="203" customFormat="1" ht="34.5" customHeight="1" spans="1:3">
      <c r="A18" s="208" t="s">
        <v>31</v>
      </c>
      <c r="B18" s="209" t="s">
        <v>32</v>
      </c>
      <c r="C18" s="210" t="s">
        <v>6</v>
      </c>
    </row>
    <row r="19" ht="34.5" customHeight="1" spans="1:8">
      <c r="A19" s="206" t="s">
        <v>33</v>
      </c>
      <c r="B19" s="206"/>
      <c r="C19" s="210"/>
      <c r="G19" s="203"/>
      <c r="H19" s="203"/>
    </row>
    <row r="20" ht="34.5" customHeight="1" spans="1:8">
      <c r="A20" s="208" t="s">
        <v>4</v>
      </c>
      <c r="B20" s="209" t="s">
        <v>34</v>
      </c>
      <c r="C20" s="210" t="s">
        <v>6</v>
      </c>
      <c r="G20" s="203"/>
      <c r="H20" s="203"/>
    </row>
    <row r="21" ht="34.5" customHeight="1" spans="1:8">
      <c r="A21" s="208" t="s">
        <v>7</v>
      </c>
      <c r="B21" s="209" t="s">
        <v>35</v>
      </c>
      <c r="C21" s="210" t="s">
        <v>6</v>
      </c>
      <c r="G21" s="203"/>
      <c r="H21" s="203"/>
    </row>
  </sheetData>
  <mergeCells count="4">
    <mergeCell ref="A2:C2"/>
    <mergeCell ref="A3:B3"/>
    <mergeCell ref="A4:B4"/>
    <mergeCell ref="A19:B19"/>
  </mergeCells>
  <pageMargins left="0.708244776162576" right="0.708244776162576" top="0.747823152016467" bottom="0.747823152016467" header="0.315238382872634" footer="0.315238382872634"/>
  <pageSetup paperSize="9" orientation="portrait"/>
  <headerFooter>
    <oddFooter>&amp;C&amp;"宋体,常规"&amp;12第 &amp;"宋体,常规"&amp;12&amp;P&amp;"宋体,常规"&amp;12 页，共 &amp;"宋体,常规"&amp;12&amp;N&amp;"宋体,常规"&amp;12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60"/>
  <sheetViews>
    <sheetView workbookViewId="0">
      <selection activeCell="A1" sqref="A1"/>
    </sheetView>
  </sheetViews>
  <sheetFormatPr defaultColWidth="9" defaultRowHeight="14.25" outlineLevelCol="3"/>
  <cols>
    <col min="1" max="1" width="44.375" style="14" customWidth="1"/>
    <col min="2" max="3" width="10.75" style="14" customWidth="1"/>
    <col min="4" max="4" width="13.75" style="14" customWidth="1"/>
    <col min="5" max="16384" width="9" style="14"/>
  </cols>
  <sheetData>
    <row r="1" spans="1:4">
      <c r="A1" s="14" t="s">
        <v>1278</v>
      </c>
      <c r="D1" s="79" t="s">
        <v>1279</v>
      </c>
    </row>
    <row r="2" ht="26.25" customHeight="1" spans="1:4">
      <c r="A2" s="80" t="s">
        <v>1280</v>
      </c>
      <c r="B2" s="80"/>
      <c r="C2" s="80"/>
      <c r="D2" s="80"/>
    </row>
    <row r="3" ht="18" customHeight="1" spans="4:4">
      <c r="D3" s="81" t="s">
        <v>38</v>
      </c>
    </row>
    <row r="4" ht="35.25" customHeight="1" spans="1:4">
      <c r="A4" s="82" t="s">
        <v>1281</v>
      </c>
      <c r="B4" s="82" t="s">
        <v>131</v>
      </c>
      <c r="C4" s="82" t="s">
        <v>41</v>
      </c>
      <c r="D4" s="83" t="s">
        <v>132</v>
      </c>
    </row>
    <row r="5" s="45" customFormat="1" ht="20.25" customHeight="1" spans="1:4">
      <c r="A5" s="84" t="s">
        <v>1282</v>
      </c>
      <c r="B5" s="41">
        <f>SUM(B6)</f>
        <v>0</v>
      </c>
      <c r="C5" s="41">
        <f>SUM(C6)</f>
        <v>0</v>
      </c>
      <c r="D5" s="85"/>
    </row>
    <row r="6" ht="31.5" customHeight="1" spans="1:4">
      <c r="A6" s="86" t="s">
        <v>1283</v>
      </c>
      <c r="B6" s="87"/>
      <c r="C6" s="87"/>
      <c r="D6" s="85"/>
    </row>
    <row r="7" ht="20.25" customHeight="1" spans="1:4">
      <c r="A7" s="84" t="s">
        <v>1284</v>
      </c>
      <c r="B7" s="87">
        <f>SUM(B8:B9)</f>
        <v>0</v>
      </c>
      <c r="C7" s="87">
        <f>SUM(C8:C9)</f>
        <v>0</v>
      </c>
      <c r="D7" s="85"/>
    </row>
    <row r="8" ht="20.25" customHeight="1" spans="1:4">
      <c r="A8" s="86" t="s">
        <v>1285</v>
      </c>
      <c r="B8" s="87"/>
      <c r="C8" s="87"/>
      <c r="D8" s="85"/>
    </row>
    <row r="9" ht="37.5" customHeight="1" spans="1:4">
      <c r="A9" s="86" t="s">
        <v>1286</v>
      </c>
      <c r="B9" s="87"/>
      <c r="C9" s="87"/>
      <c r="D9" s="85"/>
    </row>
    <row r="10" ht="20.25" customHeight="1" spans="1:4">
      <c r="A10" s="84" t="s">
        <v>1287</v>
      </c>
      <c r="B10" s="87">
        <f>SUM(B11:B12)</f>
        <v>0</v>
      </c>
      <c r="C10" s="87">
        <f>SUM(C11:C12)</f>
        <v>0</v>
      </c>
      <c r="D10" s="85"/>
    </row>
    <row r="11" ht="20.25" customHeight="1" spans="1:4">
      <c r="A11" s="84" t="s">
        <v>1288</v>
      </c>
      <c r="B11" s="87"/>
      <c r="C11" s="87"/>
      <c r="D11" s="85"/>
    </row>
    <row r="12" ht="20.25" customHeight="1" spans="1:4">
      <c r="A12" s="84" t="s">
        <v>1289</v>
      </c>
      <c r="B12" s="87"/>
      <c r="C12" s="87"/>
      <c r="D12" s="85"/>
    </row>
    <row r="13" ht="20.25" customHeight="1" spans="1:4">
      <c r="A13" s="84" t="s">
        <v>1290</v>
      </c>
      <c r="B13" s="87">
        <f>SUM(B14:B19)</f>
        <v>32802</v>
      </c>
      <c r="C13" s="87">
        <f>SUM(C14:C19)</f>
        <v>29291</v>
      </c>
      <c r="D13" s="88">
        <f>B13/C13</f>
        <v>1.1199</v>
      </c>
    </row>
    <row r="14" ht="40.5" customHeight="1" spans="1:4">
      <c r="A14" s="84" t="s">
        <v>1291</v>
      </c>
      <c r="B14" s="87">
        <v>28602</v>
      </c>
      <c r="C14" s="87">
        <v>25288</v>
      </c>
      <c r="D14" s="88">
        <f>B14/C14</f>
        <v>1.1311</v>
      </c>
    </row>
    <row r="15" ht="40.5" customHeight="1" spans="1:4">
      <c r="A15" s="84" t="s">
        <v>1292</v>
      </c>
      <c r="B15" s="87"/>
      <c r="C15" s="87"/>
      <c r="D15" s="88"/>
    </row>
    <row r="16" ht="40.5" customHeight="1" spans="1:4">
      <c r="A16" s="84" t="s">
        <v>1293</v>
      </c>
      <c r="B16" s="87"/>
      <c r="C16" s="87"/>
      <c r="D16" s="88"/>
    </row>
    <row r="17" ht="40.5" customHeight="1" spans="1:4">
      <c r="A17" s="84" t="s">
        <v>1294</v>
      </c>
      <c r="B17" s="87"/>
      <c r="C17" s="87"/>
      <c r="D17" s="88"/>
    </row>
    <row r="18" ht="40.5" customHeight="1" spans="1:4">
      <c r="A18" s="84" t="s">
        <v>1295</v>
      </c>
      <c r="B18" s="87">
        <v>1500</v>
      </c>
      <c r="C18" s="87">
        <v>1303</v>
      </c>
      <c r="D18" s="88">
        <f>B18/C18</f>
        <v>1.1512</v>
      </c>
    </row>
    <row r="19" ht="40.5" customHeight="1" spans="1:4">
      <c r="A19" s="84" t="s">
        <v>1296</v>
      </c>
      <c r="B19" s="87">
        <v>2700</v>
      </c>
      <c r="C19" s="87">
        <v>2700</v>
      </c>
      <c r="D19" s="88">
        <f>B19/C19</f>
        <v>1</v>
      </c>
    </row>
    <row r="20" ht="20.25" customHeight="1" spans="1:4">
      <c r="A20" s="84" t="s">
        <v>1297</v>
      </c>
      <c r="B20" s="87">
        <f>SUM(B21:B24)</f>
        <v>0</v>
      </c>
      <c r="C20" s="87">
        <f>SUM(C21:C24)</f>
        <v>0</v>
      </c>
      <c r="D20" s="88"/>
    </row>
    <row r="21" ht="31.5" customHeight="1" spans="1:4">
      <c r="A21" s="89" t="s">
        <v>1298</v>
      </c>
      <c r="B21" s="87"/>
      <c r="C21" s="87"/>
      <c r="D21" s="88"/>
    </row>
    <row r="22" ht="31.5" customHeight="1" spans="1:4">
      <c r="A22" s="89" t="s">
        <v>1299</v>
      </c>
      <c r="B22" s="87"/>
      <c r="C22" s="87"/>
      <c r="D22" s="88"/>
    </row>
    <row r="23" ht="31.5" customHeight="1" spans="1:4">
      <c r="A23" s="89" t="s">
        <v>1300</v>
      </c>
      <c r="B23" s="87"/>
      <c r="C23" s="87"/>
      <c r="D23" s="88"/>
    </row>
    <row r="24" ht="31.5" customHeight="1" spans="1:4">
      <c r="A24" s="89" t="s">
        <v>1301</v>
      </c>
      <c r="B24" s="87"/>
      <c r="C24" s="87"/>
      <c r="D24" s="88"/>
    </row>
    <row r="25" ht="31.5" customHeight="1" spans="1:4">
      <c r="A25" s="86" t="s">
        <v>1302</v>
      </c>
      <c r="B25" s="87">
        <f>SUM(B26:B31)</f>
        <v>0</v>
      </c>
      <c r="C25" s="87">
        <f>SUM(C26:C31)</f>
        <v>0</v>
      </c>
      <c r="D25" s="88"/>
    </row>
    <row r="26" ht="31.5" customHeight="1" spans="1:4">
      <c r="A26" s="89" t="s">
        <v>1303</v>
      </c>
      <c r="B26" s="87"/>
      <c r="C26" s="87"/>
      <c r="D26" s="88"/>
    </row>
    <row r="27" ht="20.25" customHeight="1" spans="1:4">
      <c r="A27" s="89" t="s">
        <v>1304</v>
      </c>
      <c r="B27" s="87"/>
      <c r="C27" s="87"/>
      <c r="D27" s="88"/>
    </row>
    <row r="28" ht="20.25" customHeight="1" spans="1:4">
      <c r="A28" s="89" t="s">
        <v>1305</v>
      </c>
      <c r="B28" s="87"/>
      <c r="C28" s="87"/>
      <c r="D28" s="88"/>
    </row>
    <row r="29" ht="20.25" customHeight="1" spans="1:4">
      <c r="A29" s="89" t="s">
        <v>1306</v>
      </c>
      <c r="B29" s="87"/>
      <c r="C29" s="87"/>
      <c r="D29" s="88"/>
    </row>
    <row r="30" ht="20.25" customHeight="1" spans="1:4">
      <c r="A30" s="89" t="s">
        <v>1307</v>
      </c>
      <c r="B30" s="87"/>
      <c r="C30" s="87"/>
      <c r="D30" s="88"/>
    </row>
    <row r="31" ht="20.25" customHeight="1" spans="1:4">
      <c r="A31" s="89" t="s">
        <v>1308</v>
      </c>
      <c r="B31" s="87"/>
      <c r="C31" s="87"/>
      <c r="D31" s="88"/>
    </row>
    <row r="32" ht="20.25" customHeight="1" spans="1:4">
      <c r="A32" s="86" t="s">
        <v>1309</v>
      </c>
      <c r="B32" s="87">
        <f>SUM(B33:B35)</f>
        <v>0</v>
      </c>
      <c r="C32" s="87">
        <f>SUM(C33:C35)</f>
        <v>0</v>
      </c>
      <c r="D32" s="88"/>
    </row>
    <row r="33" ht="33" customHeight="1" spans="1:4">
      <c r="A33" s="89" t="s">
        <v>1310</v>
      </c>
      <c r="B33" s="87"/>
      <c r="C33" s="87"/>
      <c r="D33" s="88"/>
    </row>
    <row r="34" ht="33" customHeight="1" spans="1:4">
      <c r="A34" s="89" t="s">
        <v>1311</v>
      </c>
      <c r="B34" s="87"/>
      <c r="C34" s="87"/>
      <c r="D34" s="88"/>
    </row>
    <row r="35" ht="20.25" customHeight="1" spans="1:4">
      <c r="A35" s="89" t="s">
        <v>1312</v>
      </c>
      <c r="B35" s="87"/>
      <c r="C35" s="87"/>
      <c r="D35" s="88"/>
    </row>
    <row r="36" s="62" customFormat="1" ht="20.25" customHeight="1" spans="1:4">
      <c r="A36" s="86" t="s">
        <v>1313</v>
      </c>
      <c r="B36" s="87">
        <f>SUM(B37)</f>
        <v>0</v>
      </c>
      <c r="C36" s="87">
        <f>SUM(C37)</f>
        <v>0</v>
      </c>
      <c r="D36" s="88"/>
    </row>
    <row r="37" ht="20.25" customHeight="1" spans="1:4">
      <c r="A37" s="89" t="s">
        <v>1314</v>
      </c>
      <c r="B37" s="87"/>
      <c r="C37" s="87"/>
      <c r="D37" s="88"/>
    </row>
    <row r="38" ht="20.25" customHeight="1" spans="1:4">
      <c r="A38" s="86" t="s">
        <v>1315</v>
      </c>
      <c r="B38" s="87">
        <f>SUM(B39:B41)</f>
        <v>575</v>
      </c>
      <c r="C38" s="87">
        <f>SUM(C39:C41)</f>
        <v>500</v>
      </c>
      <c r="D38" s="88">
        <f>B38/C38</f>
        <v>1.15</v>
      </c>
    </row>
    <row r="39" ht="20.25" customHeight="1" spans="1:4">
      <c r="A39" s="89" t="s">
        <v>1316</v>
      </c>
      <c r="B39" s="87"/>
      <c r="C39" s="87"/>
      <c r="D39" s="88"/>
    </row>
    <row r="40" ht="20.25" customHeight="1" spans="1:4">
      <c r="A40" s="89" t="s">
        <v>1317</v>
      </c>
      <c r="B40" s="87"/>
      <c r="C40" s="87"/>
      <c r="D40" s="88"/>
    </row>
    <row r="41" ht="20.25" customHeight="1" spans="1:4">
      <c r="A41" s="89" t="s">
        <v>1318</v>
      </c>
      <c r="B41" s="87">
        <v>575</v>
      </c>
      <c r="C41" s="87">
        <v>500</v>
      </c>
      <c r="D41" s="88">
        <f>B41/C41</f>
        <v>1.15</v>
      </c>
    </row>
    <row r="42" ht="20.25" customHeight="1" spans="1:4">
      <c r="A42" s="86" t="s">
        <v>1319</v>
      </c>
      <c r="B42" s="87">
        <v>0</v>
      </c>
      <c r="C42" s="87">
        <v>18025</v>
      </c>
      <c r="D42" s="88"/>
    </row>
    <row r="43" ht="20.25" customHeight="1" spans="1:4">
      <c r="A43" s="86" t="s">
        <v>1320</v>
      </c>
      <c r="B43" s="87"/>
      <c r="C43" s="87"/>
      <c r="D43" s="88"/>
    </row>
    <row r="44" ht="20.25" customHeight="1" spans="1:4">
      <c r="A44" s="90"/>
      <c r="B44" s="87"/>
      <c r="C44" s="87"/>
      <c r="D44" s="88"/>
    </row>
    <row r="45" s="62" customFormat="1" ht="20.25" customHeight="1" spans="1:4">
      <c r="A45" s="90" t="s">
        <v>1321</v>
      </c>
      <c r="B45" s="91">
        <f>SUM(B5,B7,B10,B13,B20,B25,B32,B36,B38,B42:B43)</f>
        <v>33377</v>
      </c>
      <c r="C45" s="91">
        <f>SUM(C5,C7,C10,C13,C20,C25,C32,C36,C38,C42:C43)</f>
        <v>47816</v>
      </c>
      <c r="D45" s="92">
        <f>B45/C45</f>
        <v>0.698</v>
      </c>
    </row>
    <row r="46" ht="20.25" customHeight="1" spans="1:4">
      <c r="A46" s="54" t="s">
        <v>112</v>
      </c>
      <c r="B46" s="87">
        <v>116900</v>
      </c>
      <c r="C46" s="87">
        <v>0</v>
      </c>
      <c r="D46" s="88"/>
    </row>
    <row r="47" ht="20.25" customHeight="1" spans="1:4">
      <c r="A47" s="54" t="s">
        <v>113</v>
      </c>
      <c r="B47" s="87">
        <v>51142</v>
      </c>
      <c r="C47" s="87">
        <f>SUM(C48:C52)</f>
        <v>40200</v>
      </c>
      <c r="D47" s="88">
        <f>B47/C47</f>
        <v>1.2722</v>
      </c>
    </row>
    <row r="48" ht="20.25" customHeight="1" spans="1:4">
      <c r="A48" s="65" t="s">
        <v>1322</v>
      </c>
      <c r="B48" s="87"/>
      <c r="C48" s="87"/>
      <c r="D48" s="88"/>
    </row>
    <row r="49" ht="20.25" customHeight="1" spans="1:4">
      <c r="A49" s="65" t="s">
        <v>1323</v>
      </c>
      <c r="B49" s="87"/>
      <c r="C49" s="87"/>
      <c r="D49" s="88"/>
    </row>
    <row r="50" ht="20.25" customHeight="1" spans="1:4">
      <c r="A50" s="65" t="s">
        <v>1186</v>
      </c>
      <c r="B50" s="87">
        <v>51142</v>
      </c>
      <c r="C50" s="87">
        <v>40200</v>
      </c>
      <c r="D50" s="88">
        <f>B50/C50</f>
        <v>1.2722</v>
      </c>
    </row>
    <row r="51" ht="20.25" customHeight="1" spans="1:4">
      <c r="A51" s="65" t="s">
        <v>1324</v>
      </c>
      <c r="B51" s="87"/>
      <c r="C51" s="87"/>
      <c r="D51" s="88"/>
    </row>
    <row r="52" ht="20.25" customHeight="1" spans="1:4">
      <c r="A52" s="65" t="s">
        <v>1325</v>
      </c>
      <c r="B52" s="87"/>
      <c r="C52" s="87"/>
      <c r="D52" s="88"/>
    </row>
    <row r="53" s="62" customFormat="1" ht="20.25" customHeight="1" spans="1:4">
      <c r="A53" s="60" t="s">
        <v>127</v>
      </c>
      <c r="B53" s="91">
        <f>B45+B46+B47</f>
        <v>201419</v>
      </c>
      <c r="C53" s="91">
        <f>C45+C47</f>
        <v>88016</v>
      </c>
      <c r="D53" s="92">
        <f>B53/C53</f>
        <v>2.2884</v>
      </c>
    </row>
    <row r="54" ht="20.25" customHeight="1"/>
    <row r="55" ht="20.25" customHeight="1"/>
    <row r="56" ht="20.25" customHeight="1"/>
    <row r="57" ht="20.25" customHeight="1"/>
    <row r="58" ht="20.25" customHeight="1"/>
    <row r="59" ht="20.25" customHeight="1"/>
    <row r="60" ht="20.25" customHeight="1"/>
  </sheetData>
  <mergeCells count="1">
    <mergeCell ref="A2:D2"/>
  </mergeCells>
  <pageMargins left="0.708333333333333" right="0.708333333333333" top="0.747916666666667" bottom="0.747916666666667" header="0.314583333333333" footer="0.314583333333333"/>
  <pageSetup paperSize="9" orientation="portrait" horizontalDpi="60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7"/>
  <sheetViews>
    <sheetView workbookViewId="0">
      <selection activeCell="A1" sqref="A1"/>
    </sheetView>
  </sheetViews>
  <sheetFormatPr defaultColWidth="9" defaultRowHeight="14.25"/>
  <cols>
    <col min="1" max="1" width="23" customWidth="1"/>
    <col min="2" max="6" width="9.875" customWidth="1"/>
    <col min="7" max="9" width="7.5" customWidth="1"/>
    <col min="10" max="10" width="15.125" customWidth="1"/>
  </cols>
  <sheetData>
    <row r="1" ht="18.75" customHeight="1" spans="1:1">
      <c r="A1" t="s">
        <v>1326</v>
      </c>
    </row>
    <row r="2" ht="22.5" customHeight="1" spans="1:10">
      <c r="A2" s="68" t="s">
        <v>1327</v>
      </c>
      <c r="B2" s="68"/>
      <c r="C2" s="68"/>
      <c r="D2" s="68"/>
      <c r="E2" s="68"/>
      <c r="F2" s="68"/>
      <c r="G2" s="68"/>
      <c r="H2" s="68"/>
      <c r="I2" s="68"/>
      <c r="J2" s="68"/>
    </row>
    <row r="3" ht="45" customHeight="1" spans="1:10">
      <c r="A3" s="69" t="s">
        <v>1328</v>
      </c>
      <c r="B3" s="69"/>
      <c r="C3" s="69"/>
      <c r="D3" s="69"/>
      <c r="E3" s="69"/>
      <c r="F3" s="69"/>
      <c r="G3" s="69"/>
      <c r="H3" s="69"/>
      <c r="I3" s="69"/>
      <c r="J3" s="69"/>
    </row>
    <row r="4" spans="1:10">
      <c r="A4" s="70"/>
      <c r="B4" s="70"/>
      <c r="C4" s="70"/>
      <c r="D4" s="70"/>
      <c r="E4" s="70"/>
      <c r="F4" s="70"/>
      <c r="G4" s="70"/>
      <c r="H4" s="70"/>
      <c r="J4" s="76" t="s">
        <v>1196</v>
      </c>
    </row>
    <row r="5" ht="23.25" customHeight="1" spans="1:10">
      <c r="A5" s="71" t="s">
        <v>130</v>
      </c>
      <c r="B5" s="72" t="s">
        <v>1197</v>
      </c>
      <c r="C5" s="72" t="s">
        <v>1198</v>
      </c>
      <c r="D5" s="72" t="s">
        <v>1198</v>
      </c>
      <c r="E5" s="72" t="s">
        <v>1198</v>
      </c>
      <c r="F5" s="72" t="s">
        <v>1198</v>
      </c>
      <c r="G5" s="72" t="s">
        <v>1329</v>
      </c>
      <c r="H5" s="72" t="s">
        <v>1329</v>
      </c>
      <c r="I5" s="72" t="s">
        <v>1329</v>
      </c>
      <c r="J5" s="6" t="s">
        <v>1200</v>
      </c>
    </row>
    <row r="6" ht="25.35" customHeight="1" spans="1:10">
      <c r="A6" s="73" t="s">
        <v>1282</v>
      </c>
      <c r="B6" s="73"/>
      <c r="C6" s="73"/>
      <c r="D6" s="73"/>
      <c r="E6" s="73"/>
      <c r="F6" s="73"/>
      <c r="G6" s="73"/>
      <c r="H6" s="73"/>
      <c r="I6" s="73"/>
      <c r="J6" s="77"/>
    </row>
    <row r="7" ht="25.35" customHeight="1" spans="1:10">
      <c r="A7" s="73" t="s">
        <v>1284</v>
      </c>
      <c r="B7" s="73"/>
      <c r="C7" s="73"/>
      <c r="D7" s="73"/>
      <c r="E7" s="73"/>
      <c r="F7" s="73"/>
      <c r="G7" s="73"/>
      <c r="H7" s="73"/>
      <c r="I7" s="73"/>
      <c r="J7" s="77"/>
    </row>
    <row r="8" ht="25.35" customHeight="1" spans="1:10">
      <c r="A8" s="73" t="s">
        <v>1287</v>
      </c>
      <c r="B8" s="73"/>
      <c r="C8" s="73"/>
      <c r="D8" s="73"/>
      <c r="E8" s="73"/>
      <c r="F8" s="73"/>
      <c r="G8" s="73"/>
      <c r="H8" s="73"/>
      <c r="I8" s="73"/>
      <c r="J8" s="77"/>
    </row>
    <row r="9" ht="25.35" customHeight="1" spans="1:10">
      <c r="A9" s="73" t="s">
        <v>1290</v>
      </c>
      <c r="B9" s="73"/>
      <c r="C9" s="73"/>
      <c r="D9" s="73"/>
      <c r="E9" s="73"/>
      <c r="F9" s="73"/>
      <c r="G9" s="73"/>
      <c r="H9" s="73"/>
      <c r="I9" s="73"/>
      <c r="J9" s="77"/>
    </row>
    <row r="10" ht="25.35" customHeight="1" spans="1:10">
      <c r="A10" s="73" t="s">
        <v>1297</v>
      </c>
      <c r="B10" s="73"/>
      <c r="C10" s="73"/>
      <c r="D10" s="73"/>
      <c r="E10" s="73"/>
      <c r="F10" s="73"/>
      <c r="G10" s="74"/>
      <c r="H10" s="73"/>
      <c r="I10" s="73"/>
      <c r="J10" s="77"/>
    </row>
    <row r="11" ht="25.35" customHeight="1" spans="1:10">
      <c r="A11" s="73" t="s">
        <v>1302</v>
      </c>
      <c r="B11" s="73"/>
      <c r="C11" s="73"/>
      <c r="D11" s="73"/>
      <c r="E11" s="73"/>
      <c r="F11" s="73"/>
      <c r="G11" s="73"/>
      <c r="H11" s="73"/>
      <c r="I11" s="73"/>
      <c r="J11" s="77"/>
    </row>
    <row r="12" ht="25.35" customHeight="1" spans="1:10">
      <c r="A12" s="73" t="s">
        <v>1330</v>
      </c>
      <c r="B12" s="73"/>
      <c r="C12" s="73"/>
      <c r="D12" s="73"/>
      <c r="E12" s="73"/>
      <c r="F12" s="73"/>
      <c r="G12" s="73"/>
      <c r="H12" s="73"/>
      <c r="I12" s="73"/>
      <c r="J12" s="77"/>
    </row>
    <row r="13" ht="25.35" customHeight="1" spans="1:10">
      <c r="A13" s="73" t="s">
        <v>1313</v>
      </c>
      <c r="B13" s="73"/>
      <c r="C13" s="73"/>
      <c r="D13" s="73"/>
      <c r="E13" s="73"/>
      <c r="F13" s="73"/>
      <c r="G13" s="73"/>
      <c r="H13" s="73"/>
      <c r="I13" s="73"/>
      <c r="J13" s="77"/>
    </row>
    <row r="14" ht="25.35" customHeight="1" spans="1:10">
      <c r="A14" s="73" t="s">
        <v>1315</v>
      </c>
      <c r="B14" s="73"/>
      <c r="C14" s="73"/>
      <c r="D14" s="73"/>
      <c r="E14" s="73"/>
      <c r="F14" s="73"/>
      <c r="G14" s="73"/>
      <c r="H14" s="73"/>
      <c r="I14" s="73"/>
      <c r="J14" s="77"/>
    </row>
    <row r="15" ht="25.35" customHeight="1" spans="1:10">
      <c r="A15" s="73" t="s">
        <v>1319</v>
      </c>
      <c r="B15" s="73"/>
      <c r="C15" s="73"/>
      <c r="D15" s="73"/>
      <c r="E15" s="73"/>
      <c r="F15" s="73"/>
      <c r="G15" s="73"/>
      <c r="H15" s="73"/>
      <c r="I15" s="73"/>
      <c r="J15" s="77"/>
    </row>
    <row r="16" ht="25.35" customHeight="1" spans="1:10">
      <c r="A16" s="73" t="s">
        <v>1320</v>
      </c>
      <c r="B16" s="73"/>
      <c r="C16" s="73"/>
      <c r="D16" s="73"/>
      <c r="E16" s="73"/>
      <c r="F16" s="73"/>
      <c r="G16" s="73"/>
      <c r="H16" s="73"/>
      <c r="I16" s="73"/>
      <c r="J16" s="77"/>
    </row>
    <row r="17" s="67" customFormat="1" ht="25.35" customHeight="1" spans="1:10">
      <c r="A17" s="72" t="s">
        <v>1197</v>
      </c>
      <c r="B17" s="75"/>
      <c r="C17" s="75"/>
      <c r="D17" s="75"/>
      <c r="E17" s="75"/>
      <c r="F17" s="75"/>
      <c r="G17" s="75"/>
      <c r="H17" s="75"/>
      <c r="I17" s="75"/>
      <c r="J17" s="78"/>
    </row>
  </sheetData>
  <mergeCells count="2">
    <mergeCell ref="A2:J2"/>
    <mergeCell ref="A3:J3"/>
  </mergeCells>
  <printOptions horizontalCentered="1"/>
  <pageMargins left="0.236081607698456" right="0.236081607698456" top="0.747823152016467" bottom="0.747823152016467" header="0.315238382872634" footer="0.315238382872634"/>
  <pageSetup paperSize="9" orientation="landscape"/>
  <headerFooter>
    <oddFooter>&amp;C&amp;"宋体,常规"&amp;12第 &amp;"宋体,常规"&amp;12&amp;P&amp;"宋体,常规"&amp;12 页，共 &amp;"宋体,常规"&amp;12&amp;N&amp;"宋体,常规"&amp;12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7"/>
  <sheetViews>
    <sheetView workbookViewId="0">
      <selection activeCell="A1" sqref="A1"/>
    </sheetView>
  </sheetViews>
  <sheetFormatPr defaultColWidth="9" defaultRowHeight="14.25" outlineLevelCol="3"/>
  <cols>
    <col min="1" max="1" width="38.5" style="14" customWidth="1"/>
    <col min="2" max="2" width="13" style="14" customWidth="1"/>
    <col min="3" max="3" width="14.75" style="45" customWidth="1"/>
    <col min="4" max="4" width="18" style="14" customWidth="1"/>
    <col min="5" max="16384" width="9" style="14"/>
  </cols>
  <sheetData>
    <row r="1" spans="1:1">
      <c r="A1" s="14" t="s">
        <v>1331</v>
      </c>
    </row>
    <row r="2" ht="22.5" customHeight="1" spans="1:4">
      <c r="A2" s="46" t="s">
        <v>1332</v>
      </c>
      <c r="B2" s="46"/>
      <c r="C2" s="47"/>
      <c r="D2" s="46"/>
    </row>
    <row r="3" ht="24.95" customHeight="1" spans="1:4">
      <c r="A3" s="48"/>
      <c r="B3" s="49"/>
      <c r="C3" s="50"/>
      <c r="D3" s="51" t="s">
        <v>1196</v>
      </c>
    </row>
    <row r="4" ht="48.6" customHeight="1" spans="1:4">
      <c r="A4" s="52" t="s">
        <v>130</v>
      </c>
      <c r="B4" s="52" t="s">
        <v>40</v>
      </c>
      <c r="C4" s="18" t="s">
        <v>41</v>
      </c>
      <c r="D4" s="18" t="s">
        <v>42</v>
      </c>
    </row>
    <row r="5" ht="23.25" customHeight="1" spans="1:4">
      <c r="A5" s="56" t="s">
        <v>1333</v>
      </c>
      <c r="B5" s="63"/>
      <c r="C5" s="63"/>
      <c r="D5" s="64"/>
    </row>
    <row r="6" ht="23.25" customHeight="1" spans="1:4">
      <c r="A6" s="56" t="s">
        <v>1334</v>
      </c>
      <c r="B6" s="63">
        <v>100</v>
      </c>
      <c r="C6" s="63">
        <v>150</v>
      </c>
      <c r="D6" s="64">
        <f>B6/C6</f>
        <v>0.6667</v>
      </c>
    </row>
    <row r="7" ht="23.25" customHeight="1" spans="1:4">
      <c r="A7" s="56" t="s">
        <v>1335</v>
      </c>
      <c r="B7" s="63"/>
      <c r="C7" s="63"/>
      <c r="D7" s="64"/>
    </row>
    <row r="8" ht="23.25" customHeight="1" spans="1:4">
      <c r="A8" s="65" t="s">
        <v>1336</v>
      </c>
      <c r="B8" s="63"/>
      <c r="C8" s="63"/>
      <c r="D8" s="64"/>
    </row>
    <row r="9" ht="23.25" customHeight="1" spans="1:4">
      <c r="A9" s="65" t="s">
        <v>1337</v>
      </c>
      <c r="B9" s="63"/>
      <c r="C9" s="63"/>
      <c r="D9" s="64"/>
    </row>
    <row r="10" ht="23.25" customHeight="1" spans="1:4">
      <c r="A10" s="65" t="s">
        <v>1338</v>
      </c>
      <c r="B10" s="63">
        <v>100</v>
      </c>
      <c r="C10" s="63">
        <v>150</v>
      </c>
      <c r="D10" s="64">
        <f>B10/C10</f>
        <v>0.6667</v>
      </c>
    </row>
    <row r="11" ht="23.25" customHeight="1" spans="1:4">
      <c r="A11" s="56" t="s">
        <v>1339</v>
      </c>
      <c r="B11" s="63"/>
      <c r="C11" s="63"/>
      <c r="D11" s="64"/>
    </row>
    <row r="12" ht="23.25" customHeight="1" spans="1:4">
      <c r="A12" s="56" t="s">
        <v>1340</v>
      </c>
      <c r="B12" s="63"/>
      <c r="C12" s="63"/>
      <c r="D12" s="64"/>
    </row>
    <row r="13" ht="23.25" customHeight="1" spans="1:4">
      <c r="A13" s="56" t="s">
        <v>1341</v>
      </c>
      <c r="B13" s="63">
        <v>0</v>
      </c>
      <c r="C13" s="63">
        <v>30</v>
      </c>
      <c r="D13" s="64"/>
    </row>
    <row r="14" s="62" customFormat="1" ht="23.25" customHeight="1" spans="1:4">
      <c r="A14" s="60" t="s">
        <v>1270</v>
      </c>
      <c r="B14" s="66">
        <f>B5+B6+B11+B12+B13</f>
        <v>100</v>
      </c>
      <c r="C14" s="66">
        <f>C5+C6+C11+C12+C13</f>
        <v>180</v>
      </c>
      <c r="D14" s="55">
        <f>B14/C14</f>
        <v>0.5556</v>
      </c>
    </row>
    <row r="15" ht="23.25" customHeight="1" spans="1:4">
      <c r="A15" s="56" t="s">
        <v>1342</v>
      </c>
      <c r="B15" s="63"/>
      <c r="C15" s="63"/>
      <c r="D15" s="64"/>
    </row>
    <row r="16" ht="23.25" customHeight="1" spans="1:4">
      <c r="A16" s="56" t="s">
        <v>1343</v>
      </c>
      <c r="B16" s="63"/>
      <c r="C16" s="63"/>
      <c r="D16" s="64"/>
    </row>
    <row r="17" s="62" customFormat="1" ht="23.25" customHeight="1" spans="1:4">
      <c r="A17" s="60" t="s">
        <v>83</v>
      </c>
      <c r="B17" s="66">
        <f>B14</f>
        <v>100</v>
      </c>
      <c r="C17" s="66">
        <f>C14</f>
        <v>180</v>
      </c>
      <c r="D17" s="55">
        <f>B17/C17</f>
        <v>0.5556</v>
      </c>
    </row>
  </sheetData>
  <mergeCells count="1">
    <mergeCell ref="A2:D2"/>
  </mergeCells>
  <pageMargins left="0.629782348167239" right="0.236081607698456" top="0.747823152016467" bottom="0.747823152016467" header="0.315238382872634" footer="0.315238382872634"/>
  <pageSetup paperSize="9" fitToHeight="0" orientation="portrait"/>
  <headerFooter>
    <oddFooter>&amp;C&amp;"宋体,常规"&amp;12第 &amp;"宋体,常规"&amp;12&amp;P&amp;"宋体,常规"&amp;12 页，共 &amp;"宋体,常规"&amp;12&amp;N&amp;"宋体,常规"&amp;12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4"/>
  <sheetViews>
    <sheetView workbookViewId="0">
      <selection activeCell="A1" sqref="A1"/>
    </sheetView>
  </sheetViews>
  <sheetFormatPr defaultColWidth="9" defaultRowHeight="14.25" outlineLevelCol="3"/>
  <cols>
    <col min="1" max="1" width="43.375" style="14" customWidth="1"/>
    <col min="2" max="2" width="11.625" style="14" customWidth="1"/>
    <col min="3" max="3" width="14.5" style="45" customWidth="1"/>
    <col min="4" max="4" width="18.25" style="14" customWidth="1"/>
    <col min="5" max="5" width="25.5" style="14" customWidth="1"/>
    <col min="6" max="16384" width="9" style="14"/>
  </cols>
  <sheetData>
    <row r="1" spans="1:1">
      <c r="A1" s="14" t="s">
        <v>1344</v>
      </c>
    </row>
    <row r="2" ht="26.25" customHeight="1" spans="1:4">
      <c r="A2" s="46" t="s">
        <v>1345</v>
      </c>
      <c r="B2" s="46"/>
      <c r="C2" s="47"/>
      <c r="D2" s="46"/>
    </row>
    <row r="3" spans="1:4">
      <c r="A3" s="48"/>
      <c r="B3" s="49"/>
      <c r="C3" s="50"/>
      <c r="D3" s="51" t="s">
        <v>1196</v>
      </c>
    </row>
    <row r="4" ht="44.45" customHeight="1" spans="1:4">
      <c r="A4" s="52" t="s">
        <v>130</v>
      </c>
      <c r="B4" s="52" t="s">
        <v>40</v>
      </c>
      <c r="C4" s="18" t="s">
        <v>41</v>
      </c>
      <c r="D4" s="18" t="s">
        <v>42</v>
      </c>
    </row>
    <row r="5" ht="18.75" customHeight="1" spans="1:4">
      <c r="A5" s="53" t="s">
        <v>1346</v>
      </c>
      <c r="B5" s="54">
        <v>0</v>
      </c>
      <c r="C5" s="54">
        <v>150</v>
      </c>
      <c r="D5" s="55"/>
    </row>
    <row r="6" ht="18.75" customHeight="1" spans="1:4">
      <c r="A6" s="53" t="s">
        <v>1347</v>
      </c>
      <c r="B6" s="56"/>
      <c r="C6" s="56"/>
      <c r="D6" s="56"/>
    </row>
    <row r="7" ht="18.75" customHeight="1" spans="1:4">
      <c r="A7" s="57" t="s">
        <v>1348</v>
      </c>
      <c r="B7" s="56"/>
      <c r="C7" s="56"/>
      <c r="D7" s="56"/>
    </row>
    <row r="8" ht="18.75" customHeight="1" spans="1:4">
      <c r="A8" s="57" t="s">
        <v>1349</v>
      </c>
      <c r="B8" s="56"/>
      <c r="C8" s="56"/>
      <c r="D8" s="56"/>
    </row>
    <row r="9" ht="18.75" customHeight="1" spans="1:4">
      <c r="A9" s="57" t="s">
        <v>1350</v>
      </c>
      <c r="B9" s="56"/>
      <c r="C9" s="56"/>
      <c r="D9" s="56"/>
    </row>
    <row r="10" ht="18.75" customHeight="1" spans="1:4">
      <c r="A10" s="57" t="s">
        <v>1351</v>
      </c>
      <c r="B10" s="56"/>
      <c r="C10" s="56"/>
      <c r="D10" s="56"/>
    </row>
    <row r="11" ht="18.75" customHeight="1" spans="1:4">
      <c r="A11" s="57" t="s">
        <v>1352</v>
      </c>
      <c r="B11" s="56"/>
      <c r="C11" s="56"/>
      <c r="D11" s="56"/>
    </row>
    <row r="12" ht="18.75" customHeight="1" spans="1:4">
      <c r="A12" s="57" t="s">
        <v>1353</v>
      </c>
      <c r="B12" s="56"/>
      <c r="C12" s="56"/>
      <c r="D12" s="56"/>
    </row>
    <row r="13" ht="18.75" customHeight="1" spans="1:4">
      <c r="A13" s="57" t="s">
        <v>1354</v>
      </c>
      <c r="B13" s="56"/>
      <c r="C13" s="56"/>
      <c r="D13" s="56"/>
    </row>
    <row r="14" ht="18.75" customHeight="1" spans="1:4">
      <c r="A14" s="57" t="s">
        <v>1355</v>
      </c>
      <c r="B14" s="56">
        <v>0</v>
      </c>
      <c r="C14" s="56">
        <v>150</v>
      </c>
      <c r="D14" s="55"/>
    </row>
    <row r="15" ht="18.75" customHeight="1" spans="1:4">
      <c r="A15" s="53" t="s">
        <v>1356</v>
      </c>
      <c r="B15" s="58"/>
      <c r="C15" s="58"/>
      <c r="D15" s="58"/>
    </row>
    <row r="16" ht="18.75" customHeight="1" spans="1:4">
      <c r="A16" s="53" t="s">
        <v>1357</v>
      </c>
      <c r="B16" s="26"/>
      <c r="C16" s="26"/>
      <c r="D16" s="26"/>
    </row>
    <row r="17" ht="18.75" customHeight="1" spans="1:4">
      <c r="A17" s="57" t="s">
        <v>1358</v>
      </c>
      <c r="B17" s="26"/>
      <c r="C17" s="26"/>
      <c r="D17" s="26"/>
    </row>
    <row r="18" ht="18.75" customHeight="1" spans="1:4">
      <c r="A18" s="57" t="s">
        <v>1359</v>
      </c>
      <c r="B18" s="26"/>
      <c r="C18" s="26"/>
      <c r="D18" s="26"/>
    </row>
    <row r="19" ht="18.75" customHeight="1" spans="1:4">
      <c r="A19" s="57" t="s">
        <v>1360</v>
      </c>
      <c r="B19" s="26"/>
      <c r="C19" s="26"/>
      <c r="D19" s="26"/>
    </row>
    <row r="20" ht="18.75" customHeight="1" spans="1:4">
      <c r="A20" s="57" t="s">
        <v>1361</v>
      </c>
      <c r="B20" s="26"/>
      <c r="C20" s="26"/>
      <c r="D20" s="26"/>
    </row>
    <row r="21" ht="18.75" customHeight="1" spans="1:4">
      <c r="A21" s="57" t="s">
        <v>1362</v>
      </c>
      <c r="B21" s="26"/>
      <c r="C21" s="26"/>
      <c r="D21" s="26"/>
    </row>
    <row r="22" ht="18.75" customHeight="1" spans="1:4">
      <c r="A22" s="57" t="s">
        <v>1363</v>
      </c>
      <c r="B22" s="26"/>
      <c r="C22" s="26"/>
      <c r="D22" s="26"/>
    </row>
    <row r="23" ht="18.75" customHeight="1" spans="1:4">
      <c r="A23" s="57" t="s">
        <v>1364</v>
      </c>
      <c r="B23" s="26"/>
      <c r="C23" s="26"/>
      <c r="D23" s="26"/>
    </row>
    <row r="24" ht="18.75" customHeight="1" spans="1:4">
      <c r="A24" s="53" t="s">
        <v>1365</v>
      </c>
      <c r="B24" s="58"/>
      <c r="C24" s="58"/>
      <c r="D24" s="58"/>
    </row>
    <row r="25" ht="18.75" customHeight="1" spans="1:4">
      <c r="A25" s="53" t="s">
        <v>1366</v>
      </c>
      <c r="B25" s="26"/>
      <c r="C25" s="26"/>
      <c r="D25" s="26"/>
    </row>
    <row r="26" ht="18.75" customHeight="1" spans="1:4">
      <c r="A26" s="53" t="s">
        <v>1367</v>
      </c>
      <c r="B26" s="58"/>
      <c r="C26" s="58"/>
      <c r="D26" s="58"/>
    </row>
    <row r="27" ht="18.75" customHeight="1" spans="1:4">
      <c r="A27" s="53" t="s">
        <v>1368</v>
      </c>
      <c r="B27" s="26"/>
      <c r="C27" s="26"/>
      <c r="D27" s="26"/>
    </row>
    <row r="28" ht="18.75" customHeight="1" spans="1:4">
      <c r="A28" s="53" t="s">
        <v>1369</v>
      </c>
      <c r="B28" s="26"/>
      <c r="C28" s="26"/>
      <c r="D28" s="26"/>
    </row>
    <row r="29" ht="18.75" customHeight="1" spans="1:4">
      <c r="A29" s="53" t="s">
        <v>1370</v>
      </c>
      <c r="B29" s="26"/>
      <c r="C29" s="26"/>
      <c r="D29" s="26"/>
    </row>
    <row r="30" ht="18.75" customHeight="1" spans="1:4">
      <c r="A30" s="53" t="s">
        <v>1371</v>
      </c>
      <c r="B30" s="58">
        <v>0</v>
      </c>
      <c r="C30" s="58">
        <v>0</v>
      </c>
      <c r="D30" s="59"/>
    </row>
    <row r="31" ht="18.75" customHeight="1" spans="1:4">
      <c r="A31" s="60" t="s">
        <v>111</v>
      </c>
      <c r="B31" s="26">
        <v>0</v>
      </c>
      <c r="C31" s="26">
        <v>150</v>
      </c>
      <c r="D31" s="55"/>
    </row>
    <row r="32" ht="18.75" customHeight="1" spans="1:4">
      <c r="A32" s="61" t="s">
        <v>1372</v>
      </c>
      <c r="B32" s="26">
        <v>100</v>
      </c>
      <c r="C32" s="26">
        <v>30</v>
      </c>
      <c r="D32" s="59">
        <f>B32/C32</f>
        <v>3.3333</v>
      </c>
    </row>
    <row r="33" ht="18.75" customHeight="1" spans="1:4">
      <c r="A33" s="56" t="s">
        <v>1373</v>
      </c>
      <c r="B33" s="26">
        <v>100</v>
      </c>
      <c r="C33" s="26">
        <v>30</v>
      </c>
      <c r="D33" s="59">
        <f>B33/C33</f>
        <v>3.3333</v>
      </c>
    </row>
    <row r="34" ht="18.75" customHeight="1" spans="1:4">
      <c r="A34" s="60" t="s">
        <v>1374</v>
      </c>
      <c r="B34" s="26">
        <v>100</v>
      </c>
      <c r="C34" s="26">
        <v>180</v>
      </c>
      <c r="D34" s="59">
        <f>B34/C34</f>
        <v>0.5556</v>
      </c>
    </row>
  </sheetData>
  <mergeCells count="1">
    <mergeCell ref="A2:D2"/>
  </mergeCells>
  <pageMargins left="0.629782348167239" right="0.236081607698456" top="0.747823152016467" bottom="0.747823152016467" header="0.315238382872634" footer="0.315238382872634"/>
  <pageSetup paperSize="9" fitToHeight="0" orientation="portrait"/>
  <headerFooter>
    <oddFooter>&amp;C&amp;"宋体,常规"&amp;12第 &amp;"宋体,常规"&amp;12&amp;P&amp;"宋体,常规"&amp;12 页，共 &amp;"宋体,常规"&amp;12&amp;N&amp;"宋体,常规"&amp;12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68"/>
  <sheetViews>
    <sheetView workbookViewId="0">
      <selection activeCell="A1" sqref="A1"/>
    </sheetView>
  </sheetViews>
  <sheetFormatPr defaultColWidth="9" defaultRowHeight="14.25" outlineLevelCol="3"/>
  <cols>
    <col min="1" max="1" width="37.375" style="12" customWidth="1"/>
    <col min="2" max="3" width="14.125" style="12" customWidth="1"/>
    <col min="4" max="4" width="21.75" style="12" customWidth="1"/>
    <col min="5" max="16384" width="9" style="12"/>
  </cols>
  <sheetData>
    <row r="1" ht="19.5" customHeight="1" spans="1:1">
      <c r="A1" s="12" t="s">
        <v>1375</v>
      </c>
    </row>
    <row r="2" ht="24.95" customHeight="1" spans="1:4">
      <c r="A2" s="13" t="s">
        <v>1376</v>
      </c>
      <c r="B2" s="13"/>
      <c r="C2" s="13"/>
      <c r="D2" s="13"/>
    </row>
    <row r="3" ht="17.25" customHeight="1" spans="2:4">
      <c r="B3" s="14"/>
      <c r="C3" s="14"/>
      <c r="D3" s="15" t="s">
        <v>1196</v>
      </c>
    </row>
    <row r="4" ht="36.75" customHeight="1" spans="1:4">
      <c r="A4" s="16" t="s">
        <v>1377</v>
      </c>
      <c r="B4" s="17" t="s">
        <v>40</v>
      </c>
      <c r="C4" s="18" t="s">
        <v>41</v>
      </c>
      <c r="D4" s="18" t="s">
        <v>42</v>
      </c>
    </row>
    <row r="5" ht="18" customHeight="1" spans="1:4">
      <c r="A5" s="19" t="s">
        <v>1378</v>
      </c>
      <c r="B5" s="42"/>
      <c r="C5" s="21"/>
      <c r="D5" s="22" t="s">
        <v>1379</v>
      </c>
    </row>
    <row r="6" ht="18" customHeight="1" spans="1:4">
      <c r="A6" s="23" t="s">
        <v>1380</v>
      </c>
      <c r="B6" s="42"/>
      <c r="C6" s="21"/>
      <c r="D6" s="24"/>
    </row>
    <row r="7" ht="18" customHeight="1" spans="1:4">
      <c r="A7" s="23" t="s">
        <v>1381</v>
      </c>
      <c r="B7" s="42"/>
      <c r="C7" s="21"/>
      <c r="D7" s="24"/>
    </row>
    <row r="8" ht="18" customHeight="1" spans="1:4">
      <c r="A8" s="23" t="s">
        <v>1382</v>
      </c>
      <c r="B8" s="42"/>
      <c r="C8" s="21"/>
      <c r="D8" s="24"/>
    </row>
    <row r="9" ht="18" customHeight="1" spans="1:4">
      <c r="A9" s="23" t="s">
        <v>1383</v>
      </c>
      <c r="B9" s="42"/>
      <c r="C9" s="21"/>
      <c r="D9" s="24"/>
    </row>
    <row r="10" ht="18" customHeight="1" spans="1:4">
      <c r="A10" s="23" t="s">
        <v>1384</v>
      </c>
      <c r="B10" s="42"/>
      <c r="C10" s="21"/>
      <c r="D10" s="25"/>
    </row>
    <row r="11" ht="18" customHeight="1" spans="1:4">
      <c r="A11" s="19" t="s">
        <v>1385</v>
      </c>
      <c r="B11" s="26">
        <v>11486</v>
      </c>
      <c r="C11" s="26">
        <v>12203</v>
      </c>
      <c r="D11" s="27">
        <f>B11/C11</f>
        <v>0.9412</v>
      </c>
    </row>
    <row r="12" ht="18" customHeight="1" spans="1:4">
      <c r="A12" s="23" t="s">
        <v>1380</v>
      </c>
      <c r="B12" s="26">
        <v>2493</v>
      </c>
      <c r="C12" s="26">
        <v>2755</v>
      </c>
      <c r="D12" s="27">
        <f t="shared" ref="D12:D17" si="0">B12/C12</f>
        <v>0.9049</v>
      </c>
    </row>
    <row r="13" ht="18" customHeight="1" spans="1:4">
      <c r="A13" s="23" t="s">
        <v>1381</v>
      </c>
      <c r="B13" s="26">
        <v>8477</v>
      </c>
      <c r="C13" s="26">
        <v>7688</v>
      </c>
      <c r="D13" s="27">
        <f t="shared" si="0"/>
        <v>1.1026</v>
      </c>
    </row>
    <row r="14" ht="18" customHeight="1" spans="1:4">
      <c r="A14" s="23" t="s">
        <v>1382</v>
      </c>
      <c r="B14" s="26">
        <v>118</v>
      </c>
      <c r="C14" s="26">
        <v>1000</v>
      </c>
      <c r="D14" s="27">
        <f t="shared" si="0"/>
        <v>0.118</v>
      </c>
    </row>
    <row r="15" s="12" customFormat="1" ht="18" customHeight="1" spans="1:4">
      <c r="A15" s="23" t="s">
        <v>1386</v>
      </c>
      <c r="B15" s="26">
        <v>380</v>
      </c>
      <c r="C15" s="26">
        <v>742</v>
      </c>
      <c r="D15" s="27">
        <f t="shared" si="0"/>
        <v>0.5121</v>
      </c>
    </row>
    <row r="16" s="12" customFormat="1" ht="18" customHeight="1" spans="1:4">
      <c r="A16" s="23" t="s">
        <v>1387</v>
      </c>
      <c r="B16" s="26">
        <v>8</v>
      </c>
      <c r="C16" s="26">
        <v>4</v>
      </c>
      <c r="D16" s="27">
        <f t="shared" si="0"/>
        <v>2</v>
      </c>
    </row>
    <row r="17" s="12" customFormat="1" ht="18" customHeight="1" spans="1:4">
      <c r="A17" s="23" t="s">
        <v>1383</v>
      </c>
      <c r="B17" s="26">
        <v>10</v>
      </c>
      <c r="C17" s="26">
        <v>14</v>
      </c>
      <c r="D17" s="27">
        <f t="shared" si="0"/>
        <v>0.7143</v>
      </c>
    </row>
    <row r="18" s="12" customFormat="1" ht="18" customHeight="1" spans="1:4">
      <c r="A18" s="23" t="s">
        <v>1384</v>
      </c>
      <c r="B18" s="26"/>
      <c r="C18" s="26"/>
      <c r="D18" s="27"/>
    </row>
    <row r="19" s="12" customFormat="1" ht="18" customHeight="1" spans="1:4">
      <c r="A19" s="19" t="s">
        <v>1388</v>
      </c>
      <c r="B19" s="26">
        <v>33612</v>
      </c>
      <c r="C19" s="26">
        <v>30526</v>
      </c>
      <c r="D19" s="27">
        <f>B19/C19</f>
        <v>1.1011</v>
      </c>
    </row>
    <row r="20" s="12" customFormat="1" ht="18" customHeight="1" spans="1:4">
      <c r="A20" s="34" t="s">
        <v>1380</v>
      </c>
      <c r="B20" s="26">
        <v>14761</v>
      </c>
      <c r="C20" s="26">
        <v>14919</v>
      </c>
      <c r="D20" s="27">
        <f>B20/C20</f>
        <v>0.9894</v>
      </c>
    </row>
    <row r="21" s="12" customFormat="1" ht="18" customHeight="1" spans="1:4">
      <c r="A21" s="34" t="s">
        <v>1381</v>
      </c>
      <c r="B21" s="26">
        <v>18500</v>
      </c>
      <c r="C21" s="26">
        <v>15000</v>
      </c>
      <c r="D21" s="27">
        <f>B21/C21</f>
        <v>1.2333</v>
      </c>
    </row>
    <row r="22" s="12" customFormat="1" ht="18" customHeight="1" spans="1:4">
      <c r="A22" s="34" t="s">
        <v>1382</v>
      </c>
      <c r="B22" s="26">
        <v>1</v>
      </c>
      <c r="C22" s="26">
        <v>207</v>
      </c>
      <c r="D22" s="27">
        <f>B22/C22</f>
        <v>0.0048</v>
      </c>
    </row>
    <row r="23" s="12" customFormat="1" ht="18" customHeight="1" spans="1:4">
      <c r="A23" s="34" t="s">
        <v>1387</v>
      </c>
      <c r="B23" s="26">
        <v>350</v>
      </c>
      <c r="C23" s="26">
        <v>400</v>
      </c>
      <c r="D23" s="27">
        <f>B23/C23</f>
        <v>0.875</v>
      </c>
    </row>
    <row r="24" ht="18" customHeight="1" spans="1:4">
      <c r="A24" s="34" t="s">
        <v>1383</v>
      </c>
      <c r="B24" s="26">
        <v>0</v>
      </c>
      <c r="C24" s="26">
        <v>36</v>
      </c>
      <c r="D24" s="27"/>
    </row>
    <row r="25" ht="18" customHeight="1" spans="1:4">
      <c r="A25" s="34" t="s">
        <v>1384</v>
      </c>
      <c r="B25" s="26"/>
      <c r="C25" s="26"/>
      <c r="D25" s="26"/>
    </row>
    <row r="26" ht="18" customHeight="1" spans="1:4">
      <c r="A26" s="19" t="s">
        <v>1389</v>
      </c>
      <c r="B26" s="26"/>
      <c r="C26" s="30"/>
      <c r="D26" s="31" t="s">
        <v>1390</v>
      </c>
    </row>
    <row r="27" ht="18" customHeight="1" spans="1:4">
      <c r="A27" s="34" t="s">
        <v>1380</v>
      </c>
      <c r="B27" s="26"/>
      <c r="C27" s="30"/>
      <c r="D27" s="33"/>
    </row>
    <row r="28" ht="18" customHeight="1" spans="1:4">
      <c r="A28" s="34" t="s">
        <v>1381</v>
      </c>
      <c r="B28" s="26"/>
      <c r="C28" s="30"/>
      <c r="D28" s="33"/>
    </row>
    <row r="29" ht="18" customHeight="1" spans="1:4">
      <c r="A29" s="34" t="s">
        <v>1382</v>
      </c>
      <c r="B29" s="26"/>
      <c r="C29" s="30"/>
      <c r="D29" s="33"/>
    </row>
    <row r="30" ht="18" customHeight="1" spans="1:4">
      <c r="A30" s="34" t="s">
        <v>1383</v>
      </c>
      <c r="B30" s="26"/>
      <c r="C30" s="30"/>
      <c r="D30" s="33"/>
    </row>
    <row r="31" ht="18" customHeight="1" spans="1:4">
      <c r="A31" s="34" t="s">
        <v>1384</v>
      </c>
      <c r="B31" s="26"/>
      <c r="C31" s="30"/>
      <c r="D31" s="33"/>
    </row>
    <row r="32" ht="18" customHeight="1" spans="1:4">
      <c r="A32" s="19" t="s">
        <v>1391</v>
      </c>
      <c r="B32" s="26"/>
      <c r="C32" s="30"/>
      <c r="D32" s="33"/>
    </row>
    <row r="33" ht="18" customHeight="1" spans="1:4">
      <c r="A33" s="34" t="s">
        <v>1392</v>
      </c>
      <c r="B33" s="26"/>
      <c r="C33" s="30"/>
      <c r="D33" s="33"/>
    </row>
    <row r="34" ht="18" customHeight="1" spans="1:4">
      <c r="A34" s="23" t="s">
        <v>1380</v>
      </c>
      <c r="B34" s="26"/>
      <c r="C34" s="30"/>
      <c r="D34" s="33"/>
    </row>
    <row r="35" ht="18" customHeight="1" spans="1:4">
      <c r="A35" s="23" t="s">
        <v>1381</v>
      </c>
      <c r="B35" s="26"/>
      <c r="C35" s="30"/>
      <c r="D35" s="33"/>
    </row>
    <row r="36" ht="18" customHeight="1" spans="1:4">
      <c r="A36" s="23" t="s">
        <v>1382</v>
      </c>
      <c r="B36" s="26"/>
      <c r="C36" s="30"/>
      <c r="D36" s="33"/>
    </row>
    <row r="37" ht="18" customHeight="1" spans="1:4">
      <c r="A37" s="23" t="s">
        <v>1383</v>
      </c>
      <c r="B37" s="26"/>
      <c r="C37" s="30"/>
      <c r="D37" s="33"/>
    </row>
    <row r="38" ht="18" customHeight="1" spans="1:4">
      <c r="A38" s="23" t="s">
        <v>1384</v>
      </c>
      <c r="B38" s="26"/>
      <c r="C38" s="30"/>
      <c r="D38" s="33"/>
    </row>
    <row r="39" ht="18" customHeight="1" spans="1:4">
      <c r="A39" s="34" t="s">
        <v>1393</v>
      </c>
      <c r="B39" s="26"/>
      <c r="C39" s="30"/>
      <c r="D39" s="33"/>
    </row>
    <row r="40" ht="18" customHeight="1" spans="1:4">
      <c r="A40" s="23" t="s">
        <v>1380</v>
      </c>
      <c r="B40" s="26"/>
      <c r="C40" s="30"/>
      <c r="D40" s="33"/>
    </row>
    <row r="41" ht="18" customHeight="1" spans="1:4">
      <c r="A41" s="23" t="s">
        <v>1381</v>
      </c>
      <c r="B41" s="26"/>
      <c r="C41" s="30"/>
      <c r="D41" s="33"/>
    </row>
    <row r="42" ht="18" customHeight="1" spans="1:4">
      <c r="A42" s="23" t="s">
        <v>1382</v>
      </c>
      <c r="B42" s="26"/>
      <c r="C42" s="30"/>
      <c r="D42" s="33"/>
    </row>
    <row r="43" ht="18" customHeight="1" spans="1:4">
      <c r="A43" s="23" t="s">
        <v>1383</v>
      </c>
      <c r="B43" s="26"/>
      <c r="C43" s="30"/>
      <c r="D43" s="33"/>
    </row>
    <row r="44" ht="18" customHeight="1" spans="1:4">
      <c r="A44" s="23" t="s">
        <v>1384</v>
      </c>
      <c r="B44" s="26"/>
      <c r="C44" s="30"/>
      <c r="D44" s="33"/>
    </row>
    <row r="45" ht="18" customHeight="1" spans="1:4">
      <c r="A45" s="34" t="s">
        <v>1394</v>
      </c>
      <c r="B45" s="26"/>
      <c r="C45" s="30"/>
      <c r="D45" s="33"/>
    </row>
    <row r="46" ht="18" customHeight="1" spans="1:4">
      <c r="A46" s="34" t="s">
        <v>1395</v>
      </c>
      <c r="B46" s="26"/>
      <c r="C46" s="30"/>
      <c r="D46" s="33"/>
    </row>
    <row r="47" ht="18" customHeight="1" spans="1:4">
      <c r="A47" s="34" t="s">
        <v>1396</v>
      </c>
      <c r="B47" s="26"/>
      <c r="C47" s="30"/>
      <c r="D47" s="33"/>
    </row>
    <row r="48" ht="18" customHeight="1" spans="1:4">
      <c r="A48" s="34" t="s">
        <v>1397</v>
      </c>
      <c r="B48" s="26"/>
      <c r="C48" s="30"/>
      <c r="D48" s="33"/>
    </row>
    <row r="49" ht="18" customHeight="1" spans="1:4">
      <c r="A49" s="37" t="s">
        <v>1383</v>
      </c>
      <c r="B49" s="26"/>
      <c r="C49" s="30"/>
      <c r="D49" s="33"/>
    </row>
    <row r="50" ht="18" customHeight="1" spans="1:4">
      <c r="A50" s="37" t="s">
        <v>1384</v>
      </c>
      <c r="B50" s="26"/>
      <c r="C50" s="30"/>
      <c r="D50" s="33"/>
    </row>
    <row r="51" ht="18" customHeight="1" spans="1:4">
      <c r="A51" s="19" t="s">
        <v>1398</v>
      </c>
      <c r="B51" s="26"/>
      <c r="C51" s="30"/>
      <c r="D51" s="33"/>
    </row>
    <row r="52" ht="18" customHeight="1" spans="1:4">
      <c r="A52" s="23" t="s">
        <v>1380</v>
      </c>
      <c r="B52" s="26"/>
      <c r="C52" s="30"/>
      <c r="D52" s="33"/>
    </row>
    <row r="53" ht="18" customHeight="1" spans="1:4">
      <c r="A53" s="23" t="s">
        <v>1381</v>
      </c>
      <c r="B53" s="26"/>
      <c r="C53" s="30"/>
      <c r="D53" s="33"/>
    </row>
    <row r="54" ht="18" customHeight="1" spans="1:4">
      <c r="A54" s="23" t="s">
        <v>1382</v>
      </c>
      <c r="B54" s="26"/>
      <c r="C54" s="30"/>
      <c r="D54" s="33"/>
    </row>
    <row r="55" ht="18" customHeight="1" spans="1:4">
      <c r="A55" s="23" t="s">
        <v>1383</v>
      </c>
      <c r="B55" s="26"/>
      <c r="C55" s="30"/>
      <c r="D55" s="33"/>
    </row>
    <row r="56" ht="18" customHeight="1" spans="1:4">
      <c r="A56" s="23" t="s">
        <v>1384</v>
      </c>
      <c r="B56" s="26"/>
      <c r="C56" s="30"/>
      <c r="D56" s="33"/>
    </row>
    <row r="57" ht="18" customHeight="1" spans="1:4">
      <c r="A57" s="19" t="s">
        <v>1399</v>
      </c>
      <c r="B57" s="26"/>
      <c r="C57" s="30"/>
      <c r="D57" s="33"/>
    </row>
    <row r="58" ht="18" customHeight="1" spans="1:4">
      <c r="A58" s="23" t="s">
        <v>1380</v>
      </c>
      <c r="B58" s="26"/>
      <c r="C58" s="30"/>
      <c r="D58" s="33"/>
    </row>
    <row r="59" ht="18" customHeight="1" spans="1:4">
      <c r="A59" s="23" t="s">
        <v>1381</v>
      </c>
      <c r="B59" s="26"/>
      <c r="C59" s="30"/>
      <c r="D59" s="33"/>
    </row>
    <row r="60" ht="18" customHeight="1" spans="1:4">
      <c r="A60" s="23" t="s">
        <v>1382</v>
      </c>
      <c r="B60" s="26"/>
      <c r="C60" s="30"/>
      <c r="D60" s="33"/>
    </row>
    <row r="61" ht="18" customHeight="1" spans="1:4">
      <c r="A61" s="23" t="s">
        <v>1383</v>
      </c>
      <c r="B61" s="26"/>
      <c r="C61" s="30"/>
      <c r="D61" s="33"/>
    </row>
    <row r="62" ht="18" customHeight="1" spans="1:4">
      <c r="A62" s="23" t="s">
        <v>1384</v>
      </c>
      <c r="B62" s="26"/>
      <c r="C62" s="30"/>
      <c r="D62" s="33"/>
    </row>
    <row r="63" ht="18" customHeight="1" spans="1:4">
      <c r="A63" s="19" t="s">
        <v>1400</v>
      </c>
      <c r="B63" s="26"/>
      <c r="C63" s="30"/>
      <c r="D63" s="33"/>
    </row>
    <row r="64" ht="18" customHeight="1" spans="1:4">
      <c r="A64" s="23" t="s">
        <v>1380</v>
      </c>
      <c r="B64" s="26"/>
      <c r="C64" s="30"/>
      <c r="D64" s="33"/>
    </row>
    <row r="65" ht="18" customHeight="1" spans="1:4">
      <c r="A65" s="23" t="s">
        <v>1381</v>
      </c>
      <c r="B65" s="26"/>
      <c r="C65" s="30"/>
      <c r="D65" s="33"/>
    </row>
    <row r="66" ht="18" customHeight="1" spans="1:4">
      <c r="A66" s="23" t="s">
        <v>1382</v>
      </c>
      <c r="B66" s="26"/>
      <c r="C66" s="30"/>
      <c r="D66" s="33"/>
    </row>
    <row r="67" ht="18" customHeight="1" spans="1:4">
      <c r="A67" s="23" t="s">
        <v>1383</v>
      </c>
      <c r="B67" s="26"/>
      <c r="C67" s="30"/>
      <c r="D67" s="33"/>
    </row>
    <row r="68" ht="18" customHeight="1" spans="1:4">
      <c r="A68" s="23" t="s">
        <v>1384</v>
      </c>
      <c r="B68" s="43"/>
      <c r="C68" s="44"/>
      <c r="D68" s="41"/>
    </row>
  </sheetData>
  <mergeCells count="3">
    <mergeCell ref="A2:D2"/>
    <mergeCell ref="D5:D10"/>
    <mergeCell ref="D26:D68"/>
  </mergeCells>
  <conditionalFormatting sqref="A5:A18">
    <cfRule type="expression" dxfId="0" priority="6" stopIfTrue="1">
      <formula>"len($A:$A)=3"</formula>
    </cfRule>
  </conditionalFormatting>
  <conditionalFormatting sqref="A34:A38">
    <cfRule type="expression" dxfId="0" priority="5" stopIfTrue="1">
      <formula>"len($A:$A)=3"</formula>
    </cfRule>
  </conditionalFormatting>
  <conditionalFormatting sqref="A40:A44">
    <cfRule type="expression" dxfId="0" priority="4" stopIfTrue="1">
      <formula>"len($A:$A)=3"</formula>
    </cfRule>
  </conditionalFormatting>
  <conditionalFormatting sqref="A52:A56">
    <cfRule type="expression" dxfId="0" priority="3" stopIfTrue="1">
      <formula>"len($A:$A)=3"</formula>
    </cfRule>
  </conditionalFormatting>
  <conditionalFormatting sqref="A58:A62">
    <cfRule type="expression" dxfId="0" priority="2" stopIfTrue="1">
      <formula>"len($A:$A)=3"</formula>
    </cfRule>
  </conditionalFormatting>
  <conditionalFormatting sqref="A64:A68">
    <cfRule type="expression" dxfId="0" priority="1" stopIfTrue="1">
      <formula>"len($A:$A)=3"</formula>
    </cfRule>
  </conditionalFormatting>
  <pageMargins left="0.629782348167239" right="0.236081607698456" top="0.551319967104694" bottom="0.551319967104694" header="0.315238382872634" footer="0.315238382872634"/>
  <pageSetup paperSize="9" fitToHeight="0" orientation="portrait"/>
  <headerFooter>
    <oddFooter>&amp;C&amp;"宋体,常规"&amp;12第 &amp;"宋体,常规"&amp;12&amp;P&amp;"宋体,常规"&amp;12 页，共 &amp;"宋体,常规"&amp;12&amp;N&amp;"宋体,常规"&amp;12 页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9"/>
  <sheetViews>
    <sheetView workbookViewId="0">
      <selection activeCell="A1" sqref="A1"/>
    </sheetView>
  </sheetViews>
  <sheetFormatPr defaultColWidth="9" defaultRowHeight="14.25" outlineLevelCol="3"/>
  <cols>
    <col min="1" max="1" width="46" style="12" customWidth="1"/>
    <col min="2" max="2" width="13" style="12" customWidth="1"/>
    <col min="3" max="3" width="13.375" style="12" customWidth="1"/>
    <col min="4" max="4" width="17.375" style="12" customWidth="1"/>
    <col min="5" max="16384" width="9" style="12"/>
  </cols>
  <sheetData>
    <row r="1" ht="19.5" customHeight="1" spans="1:1">
      <c r="A1" s="12" t="s">
        <v>1401</v>
      </c>
    </row>
    <row r="2" ht="26.25" customHeight="1" spans="1:4">
      <c r="A2" s="13" t="s">
        <v>1402</v>
      </c>
      <c r="B2" s="13"/>
      <c r="C2" s="13"/>
      <c r="D2" s="13"/>
    </row>
    <row r="3" ht="17.25" customHeight="1" spans="2:4">
      <c r="B3" s="14"/>
      <c r="C3" s="14"/>
      <c r="D3" s="15" t="s">
        <v>1196</v>
      </c>
    </row>
    <row r="4" ht="44.45" customHeight="1" spans="1:4">
      <c r="A4" s="16" t="s">
        <v>1377</v>
      </c>
      <c r="B4" s="17" t="s">
        <v>40</v>
      </c>
      <c r="C4" s="18" t="s">
        <v>41</v>
      </c>
      <c r="D4" s="18" t="s">
        <v>42</v>
      </c>
    </row>
    <row r="5" ht="23.25" customHeight="1" spans="1:4">
      <c r="A5" s="19" t="s">
        <v>1403</v>
      </c>
      <c r="B5" s="20"/>
      <c r="C5" s="21"/>
      <c r="D5" s="22" t="s">
        <v>1379</v>
      </c>
    </row>
    <row r="6" ht="23.25" customHeight="1" spans="1:4">
      <c r="A6" s="23" t="s">
        <v>1404</v>
      </c>
      <c r="B6" s="20"/>
      <c r="C6" s="21"/>
      <c r="D6" s="24"/>
    </row>
    <row r="7" ht="23.25" customHeight="1" spans="1:4">
      <c r="A7" s="23" t="s">
        <v>1405</v>
      </c>
      <c r="B7" s="20"/>
      <c r="C7" s="21"/>
      <c r="D7" s="24"/>
    </row>
    <row r="8" ht="23.25" customHeight="1" spans="1:4">
      <c r="A8" s="23" t="s">
        <v>1406</v>
      </c>
      <c r="B8" s="20"/>
      <c r="C8" s="21"/>
      <c r="D8" s="24"/>
    </row>
    <row r="9" ht="23.25" customHeight="1" spans="1:4">
      <c r="A9" s="23" t="s">
        <v>1407</v>
      </c>
      <c r="B9" s="20"/>
      <c r="C9" s="21"/>
      <c r="D9" s="25"/>
    </row>
    <row r="10" ht="23.25" customHeight="1" spans="1:4">
      <c r="A10" s="19" t="s">
        <v>1408</v>
      </c>
      <c r="B10" s="26">
        <v>8638</v>
      </c>
      <c r="C10" s="26">
        <v>7653</v>
      </c>
      <c r="D10" s="27">
        <f>B10/C10</f>
        <v>1.1287</v>
      </c>
    </row>
    <row r="11" ht="23.25" customHeight="1" spans="1:4">
      <c r="A11" s="28" t="s">
        <v>1409</v>
      </c>
      <c r="B11" s="26">
        <v>8638</v>
      </c>
      <c r="C11" s="26">
        <v>7653</v>
      </c>
      <c r="D11" s="27">
        <f>B11/C11</f>
        <v>1.1287</v>
      </c>
    </row>
    <row r="12" ht="23.25" customHeight="1" spans="1:4">
      <c r="A12" s="28" t="s">
        <v>1410</v>
      </c>
      <c r="B12" s="26"/>
      <c r="C12" s="26"/>
      <c r="D12" s="27"/>
    </row>
    <row r="13" ht="23.25" customHeight="1" spans="1:4">
      <c r="A13" s="28" t="s">
        <v>1411</v>
      </c>
      <c r="B13" s="26"/>
      <c r="C13" s="26"/>
      <c r="D13" s="27"/>
    </row>
    <row r="14" ht="23.25" customHeight="1" spans="1:4">
      <c r="A14" s="28" t="s">
        <v>1412</v>
      </c>
      <c r="B14" s="26"/>
      <c r="C14" s="26"/>
      <c r="D14" s="27"/>
    </row>
    <row r="15" ht="23.25" customHeight="1" spans="1:4">
      <c r="A15" s="19" t="s">
        <v>1413</v>
      </c>
      <c r="B15" s="26">
        <v>33564</v>
      </c>
      <c r="C15" s="26">
        <v>30341</v>
      </c>
      <c r="D15" s="27">
        <f>B15/C15</f>
        <v>1.1062</v>
      </c>
    </row>
    <row r="16" ht="23.25" customHeight="1" spans="1:4">
      <c r="A16" s="29" t="s">
        <v>1414</v>
      </c>
      <c r="B16" s="26">
        <v>33564</v>
      </c>
      <c r="C16" s="26">
        <v>30341</v>
      </c>
      <c r="D16" s="27">
        <f>B16/C16</f>
        <v>1.1062</v>
      </c>
    </row>
    <row r="17" ht="23.25" customHeight="1" spans="1:4">
      <c r="A17" s="29" t="s">
        <v>1415</v>
      </c>
      <c r="B17" s="26"/>
      <c r="C17" s="30"/>
      <c r="D17" s="26"/>
    </row>
    <row r="18" ht="23.25" customHeight="1" spans="1:4">
      <c r="A18" s="19" t="s">
        <v>1416</v>
      </c>
      <c r="B18" s="26"/>
      <c r="C18" s="30"/>
      <c r="D18" s="31" t="s">
        <v>1390</v>
      </c>
    </row>
    <row r="19" ht="23.25" customHeight="1" spans="1:4">
      <c r="A19" s="32" t="s">
        <v>1417</v>
      </c>
      <c r="B19" s="26"/>
      <c r="C19" s="30"/>
      <c r="D19" s="33"/>
    </row>
    <row r="20" ht="23.25" customHeight="1" spans="1:4">
      <c r="A20" s="32" t="s">
        <v>1418</v>
      </c>
      <c r="B20" s="26"/>
      <c r="C20" s="30"/>
      <c r="D20" s="33"/>
    </row>
    <row r="21" ht="23.25" customHeight="1" spans="1:4">
      <c r="A21" s="32" t="s">
        <v>1419</v>
      </c>
      <c r="B21" s="26"/>
      <c r="C21" s="30"/>
      <c r="D21" s="33"/>
    </row>
    <row r="22" ht="23.25" customHeight="1" spans="1:4">
      <c r="A22" s="19" t="s">
        <v>1420</v>
      </c>
      <c r="B22" s="26"/>
      <c r="C22" s="30"/>
      <c r="D22" s="33"/>
    </row>
    <row r="23" ht="23.25" customHeight="1" spans="1:4">
      <c r="A23" s="34" t="s">
        <v>1421</v>
      </c>
      <c r="B23" s="26"/>
      <c r="C23" s="30"/>
      <c r="D23" s="33"/>
    </row>
    <row r="24" ht="23.25" customHeight="1" spans="1:4">
      <c r="A24" s="35" t="s">
        <v>1422</v>
      </c>
      <c r="B24" s="26"/>
      <c r="C24" s="30"/>
      <c r="D24" s="33"/>
    </row>
    <row r="25" ht="23.25" customHeight="1" spans="1:4">
      <c r="A25" s="35" t="s">
        <v>1423</v>
      </c>
      <c r="B25" s="26"/>
      <c r="C25" s="30"/>
      <c r="D25" s="33"/>
    </row>
    <row r="26" ht="23.25" customHeight="1" spans="1:4">
      <c r="A26" s="35" t="s">
        <v>1424</v>
      </c>
      <c r="B26" s="26"/>
      <c r="C26" s="30"/>
      <c r="D26" s="33"/>
    </row>
    <row r="27" ht="23.25" customHeight="1" spans="1:4">
      <c r="A27" s="34" t="s">
        <v>1425</v>
      </c>
      <c r="B27" s="26"/>
      <c r="C27" s="30"/>
      <c r="D27" s="33"/>
    </row>
    <row r="28" ht="23.25" customHeight="1" spans="1:4">
      <c r="A28" s="36" t="s">
        <v>1426</v>
      </c>
      <c r="B28" s="26"/>
      <c r="C28" s="30"/>
      <c r="D28" s="33"/>
    </row>
    <row r="29" ht="23.25" customHeight="1" spans="1:4">
      <c r="A29" s="36" t="s">
        <v>1427</v>
      </c>
      <c r="B29" s="26"/>
      <c r="C29" s="30"/>
      <c r="D29" s="33"/>
    </row>
    <row r="30" ht="23.25" customHeight="1" spans="1:4">
      <c r="A30" s="36" t="s">
        <v>1428</v>
      </c>
      <c r="B30" s="26"/>
      <c r="C30" s="30"/>
      <c r="D30" s="33"/>
    </row>
    <row r="31" ht="23.25" customHeight="1" spans="1:4">
      <c r="A31" s="34" t="s">
        <v>1429</v>
      </c>
      <c r="B31" s="26"/>
      <c r="C31" s="30"/>
      <c r="D31" s="33"/>
    </row>
    <row r="32" ht="23.25" customHeight="1" spans="1:4">
      <c r="A32" s="37" t="s">
        <v>1430</v>
      </c>
      <c r="B32" s="26"/>
      <c r="C32" s="30"/>
      <c r="D32" s="33"/>
    </row>
    <row r="33" ht="23.25" customHeight="1" spans="1:4">
      <c r="A33" s="37" t="s">
        <v>1427</v>
      </c>
      <c r="B33" s="26"/>
      <c r="C33" s="30"/>
      <c r="D33" s="33"/>
    </row>
    <row r="34" ht="23.25" customHeight="1" spans="1:4">
      <c r="A34" s="37" t="s">
        <v>1431</v>
      </c>
      <c r="B34" s="26"/>
      <c r="C34" s="30"/>
      <c r="D34" s="33"/>
    </row>
    <row r="35" ht="23.25" customHeight="1" spans="1:4">
      <c r="A35" s="19" t="s">
        <v>1432</v>
      </c>
      <c r="B35" s="26"/>
      <c r="C35" s="30"/>
      <c r="D35" s="33"/>
    </row>
    <row r="36" ht="23.25" customHeight="1" spans="1:4">
      <c r="A36" s="38" t="s">
        <v>1433</v>
      </c>
      <c r="B36" s="26"/>
      <c r="C36" s="30"/>
      <c r="D36" s="33"/>
    </row>
    <row r="37" ht="23.25" customHeight="1" spans="1:4">
      <c r="A37" s="38" t="s">
        <v>1434</v>
      </c>
      <c r="B37" s="26"/>
      <c r="C37" s="30"/>
      <c r="D37" s="33"/>
    </row>
    <row r="38" ht="23.25" customHeight="1" spans="1:4">
      <c r="A38" s="38" t="s">
        <v>1435</v>
      </c>
      <c r="B38" s="26"/>
      <c r="C38" s="30"/>
      <c r="D38" s="33"/>
    </row>
    <row r="39" ht="23.25" customHeight="1" spans="1:4">
      <c r="A39" s="38" t="s">
        <v>1436</v>
      </c>
      <c r="B39" s="26"/>
      <c r="C39" s="30"/>
      <c r="D39" s="33"/>
    </row>
    <row r="40" ht="23.25" customHeight="1" spans="1:4">
      <c r="A40" s="19" t="s">
        <v>1437</v>
      </c>
      <c r="B40" s="26"/>
      <c r="C40" s="30"/>
      <c r="D40" s="33"/>
    </row>
    <row r="41" ht="23.25" customHeight="1" spans="1:4">
      <c r="A41" s="39" t="s">
        <v>1438</v>
      </c>
      <c r="B41" s="26"/>
      <c r="C41" s="30"/>
      <c r="D41" s="33"/>
    </row>
    <row r="42" ht="23.25" customHeight="1" spans="1:4">
      <c r="A42" s="39" t="s">
        <v>1439</v>
      </c>
      <c r="B42" s="26"/>
      <c r="C42" s="30"/>
      <c r="D42" s="33"/>
    </row>
    <row r="43" ht="23.25" customHeight="1" spans="1:4">
      <c r="A43" s="39" t="s">
        <v>1406</v>
      </c>
      <c r="B43" s="26"/>
      <c r="C43" s="30"/>
      <c r="D43" s="33"/>
    </row>
    <row r="44" ht="23.25" customHeight="1" spans="1:4">
      <c r="A44" s="39" t="s">
        <v>1440</v>
      </c>
      <c r="B44" s="26"/>
      <c r="C44" s="30"/>
      <c r="D44" s="33"/>
    </row>
    <row r="45" ht="23.25" customHeight="1" spans="1:4">
      <c r="A45" s="39" t="s">
        <v>1441</v>
      </c>
      <c r="B45" s="26"/>
      <c r="C45" s="30"/>
      <c r="D45" s="33"/>
    </row>
    <row r="46" ht="23.25" customHeight="1" spans="1:4">
      <c r="A46" s="19" t="s">
        <v>1442</v>
      </c>
      <c r="B46" s="26"/>
      <c r="C46" s="30"/>
      <c r="D46" s="33"/>
    </row>
    <row r="47" ht="23.25" customHeight="1" spans="1:4">
      <c r="A47" s="40" t="s">
        <v>1443</v>
      </c>
      <c r="B47" s="26"/>
      <c r="C47" s="30"/>
      <c r="D47" s="33"/>
    </row>
    <row r="48" ht="23.25" customHeight="1" spans="1:4">
      <c r="A48" s="40" t="s">
        <v>1444</v>
      </c>
      <c r="B48" s="26"/>
      <c r="C48" s="30"/>
      <c r="D48" s="33"/>
    </row>
    <row r="49" ht="23.25" customHeight="1" spans="1:4">
      <c r="A49" s="40" t="s">
        <v>1445</v>
      </c>
      <c r="B49" s="26"/>
      <c r="C49" s="30"/>
      <c r="D49" s="41"/>
    </row>
  </sheetData>
  <mergeCells count="3">
    <mergeCell ref="A2:D2"/>
    <mergeCell ref="D5:D9"/>
    <mergeCell ref="D18:D49"/>
  </mergeCells>
  <conditionalFormatting sqref="A5:A14">
    <cfRule type="expression" dxfId="0" priority="1" stopIfTrue="1">
      <formula>"len($A:$A)=3"</formula>
    </cfRule>
  </conditionalFormatting>
  <pageMargins left="0.433279163255466" right="0.236081607698456" top="0.747823152016467" bottom="0.747823152016467" header="0.315238382872634" footer="0.315238382872634"/>
  <pageSetup paperSize="9" fitToHeight="0" orientation="portrait"/>
  <headerFooter>
    <oddFooter>&amp;C&amp;"宋体,常规"&amp;12第 &amp;"宋体,常规"&amp;12&amp;P&amp;"宋体,常规"&amp;12 页，共 &amp;"宋体,常规"&amp;12&amp;N&amp;"宋体,常规"&amp;12 页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3"/>
  <sheetViews>
    <sheetView workbookViewId="0">
      <selection activeCell="A1" sqref="A1"/>
    </sheetView>
  </sheetViews>
  <sheetFormatPr defaultColWidth="8.75" defaultRowHeight="14.25" outlineLevelCol="2"/>
  <cols>
    <col min="1" max="1" width="11.375" style="1" customWidth="1"/>
    <col min="2" max="2" width="34.25" style="1" customWidth="1"/>
    <col min="3" max="3" width="36.375" style="1" customWidth="1"/>
    <col min="4" max="16384" width="8.75" style="1"/>
  </cols>
  <sheetData>
    <row r="1" spans="1:1">
      <c r="A1" s="1" t="s">
        <v>1446</v>
      </c>
    </row>
    <row r="2" ht="29.25" customHeight="1" spans="1:3">
      <c r="A2" s="2" t="s">
        <v>1447</v>
      </c>
      <c r="B2" s="2"/>
      <c r="C2" s="2"/>
    </row>
    <row r="3" ht="26.25" customHeight="1" spans="1:3">
      <c r="A3" s="3"/>
      <c r="B3" s="4"/>
      <c r="C3" s="5" t="s">
        <v>38</v>
      </c>
    </row>
    <row r="4" ht="27.75" customHeight="1" spans="1:3">
      <c r="A4" s="6" t="s">
        <v>1448</v>
      </c>
      <c r="B4" s="6"/>
      <c r="C4" s="6" t="s">
        <v>1449</v>
      </c>
    </row>
    <row r="5" ht="27.75" customHeight="1" spans="1:3">
      <c r="A5" s="7" t="s">
        <v>1450</v>
      </c>
      <c r="B5" s="7"/>
      <c r="C5" s="8">
        <v>677355</v>
      </c>
    </row>
    <row r="6" ht="27.75" customHeight="1" spans="1:3">
      <c r="A6" s="7" t="s">
        <v>1451</v>
      </c>
      <c r="B6" s="7"/>
      <c r="C6" s="8">
        <v>70556</v>
      </c>
    </row>
    <row r="7" ht="27.75" customHeight="1" spans="1:3">
      <c r="A7" s="7" t="s">
        <v>1452</v>
      </c>
      <c r="B7" s="7"/>
      <c r="C7" s="8">
        <v>78941</v>
      </c>
    </row>
    <row r="8" ht="27.75" customHeight="1" spans="1:3">
      <c r="A8" s="7" t="s">
        <v>1453</v>
      </c>
      <c r="B8" s="7"/>
      <c r="C8" s="8">
        <v>668970</v>
      </c>
    </row>
    <row r="9" ht="27.75" customHeight="1" spans="1:3">
      <c r="A9" s="6" t="s">
        <v>1454</v>
      </c>
      <c r="B9" s="6"/>
      <c r="C9" s="6" t="s">
        <v>1449</v>
      </c>
    </row>
    <row r="10" ht="27.75" customHeight="1" spans="1:3">
      <c r="A10" s="7" t="s">
        <v>1455</v>
      </c>
      <c r="B10" s="7"/>
      <c r="C10" s="9">
        <v>703670</v>
      </c>
    </row>
    <row r="11" ht="27.75" customHeight="1" spans="1:3">
      <c r="A11" s="7" t="s">
        <v>1456</v>
      </c>
      <c r="B11" s="7"/>
      <c r="C11" s="9">
        <v>6267</v>
      </c>
    </row>
    <row r="12" ht="27.75" customHeight="1" spans="1:3">
      <c r="A12" s="7" t="s">
        <v>1457</v>
      </c>
      <c r="B12" s="7"/>
      <c r="C12" s="9">
        <v>709937</v>
      </c>
    </row>
    <row r="13" ht="54.6" customHeight="1" spans="1:3">
      <c r="A13" s="11" t="s">
        <v>1458</v>
      </c>
      <c r="B13" s="11"/>
      <c r="C13" s="11"/>
    </row>
  </sheetData>
  <mergeCells count="11">
    <mergeCell ref="A2:C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C13"/>
  </mergeCells>
  <pageMargins left="0.629782348167239" right="0.236081607698456" top="0.747823152016467" bottom="0.747823152016467" header="0.315238382872634" footer="0.315238382872634"/>
  <pageSetup paperSize="9" orientation="portrait"/>
  <headerFooter>
    <oddFooter>&amp;C&amp;"宋体,常规"&amp;12第 &amp;"宋体,常规"&amp;12&amp;P&amp;"宋体,常规"&amp;12 页，共 &amp;"宋体,常规"&amp;12&amp;N&amp;"宋体,常规"&amp;12 页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4"/>
  <sheetViews>
    <sheetView workbookViewId="0">
      <selection activeCell="A1" sqref="A1"/>
    </sheetView>
  </sheetViews>
  <sheetFormatPr defaultColWidth="8.75" defaultRowHeight="14.25" outlineLevelCol="2"/>
  <cols>
    <col min="1" max="1" width="12.875" style="1" customWidth="1"/>
    <col min="2" max="2" width="33.875" style="1" customWidth="1"/>
    <col min="3" max="3" width="35.125" style="1" customWidth="1"/>
    <col min="4" max="16384" width="8.75" style="1"/>
  </cols>
  <sheetData>
    <row r="1" spans="1:1">
      <c r="A1" s="1" t="s">
        <v>1459</v>
      </c>
    </row>
    <row r="2" ht="29.25" customHeight="1" spans="1:3">
      <c r="A2" s="2" t="s">
        <v>1460</v>
      </c>
      <c r="B2" s="2"/>
      <c r="C2" s="2"/>
    </row>
    <row r="3" ht="26.25" customHeight="1" spans="1:3">
      <c r="A3" s="3"/>
      <c r="B3" s="4"/>
      <c r="C3" s="5" t="s">
        <v>38</v>
      </c>
    </row>
    <row r="4" ht="29.25" customHeight="1" spans="1:3">
      <c r="A4" s="6" t="s">
        <v>1448</v>
      </c>
      <c r="B4" s="6"/>
      <c r="C4" s="6" t="s">
        <v>1449</v>
      </c>
    </row>
    <row r="5" ht="29.25" customHeight="1" spans="1:3">
      <c r="A5" s="7" t="s">
        <v>1461</v>
      </c>
      <c r="B5" s="7"/>
      <c r="C5" s="8">
        <v>391648</v>
      </c>
    </row>
    <row r="6" ht="29.25" customHeight="1" spans="1:3">
      <c r="A6" s="7" t="s">
        <v>1462</v>
      </c>
      <c r="B6" s="7"/>
      <c r="C6" s="8">
        <v>165540</v>
      </c>
    </row>
    <row r="7" ht="29.25" customHeight="1" spans="1:3">
      <c r="A7" s="7" t="s">
        <v>1463</v>
      </c>
      <c r="B7" s="7"/>
      <c r="C7" s="8">
        <v>26762</v>
      </c>
    </row>
    <row r="8" ht="29.25" customHeight="1" spans="1:3">
      <c r="A8" s="7" t="s">
        <v>1464</v>
      </c>
      <c r="B8" s="7"/>
      <c r="C8" s="8">
        <v>530426</v>
      </c>
    </row>
    <row r="9" ht="29.25" customHeight="1" spans="1:3">
      <c r="A9" s="6" t="s">
        <v>1454</v>
      </c>
      <c r="B9" s="6"/>
      <c r="C9" s="6" t="s">
        <v>1449</v>
      </c>
    </row>
    <row r="10" ht="29.25" customHeight="1" spans="1:3">
      <c r="A10" s="7" t="s">
        <v>1465</v>
      </c>
      <c r="B10" s="7"/>
      <c r="C10" s="9">
        <v>470345</v>
      </c>
    </row>
    <row r="11" ht="29.25" customHeight="1" spans="1:3">
      <c r="A11" s="7" t="s">
        <v>1466</v>
      </c>
      <c r="B11" s="7"/>
      <c r="C11" s="9">
        <v>139982</v>
      </c>
    </row>
    <row r="12" ht="29.25" customHeight="1" spans="1:3">
      <c r="A12" s="7" t="s">
        <v>1467</v>
      </c>
      <c r="B12" s="7"/>
      <c r="C12" s="9">
        <v>563727</v>
      </c>
    </row>
    <row r="13" customHeight="1" spans="1:3">
      <c r="A13" s="3"/>
      <c r="B13" s="3"/>
      <c r="C13" s="3"/>
    </row>
    <row r="14" ht="49.9" customHeight="1" spans="1:3">
      <c r="A14" s="10" t="s">
        <v>1458</v>
      </c>
      <c r="B14" s="10"/>
      <c r="C14" s="10"/>
    </row>
  </sheetData>
  <mergeCells count="4">
    <mergeCell ref="A2:C2"/>
    <mergeCell ref="A4:B4"/>
    <mergeCell ref="A9:B9"/>
    <mergeCell ref="A14:C14"/>
  </mergeCells>
  <pageMargins left="0.629782348167239" right="0.236081607698456" top="0.747823152016467" bottom="0.747823152016467" header="0.315238382872634" footer="0.315238382872634"/>
  <pageSetup paperSize="9" orientation="portrait"/>
  <headerFooter>
    <oddFooter>&amp;C&amp;"宋体,常规"&amp;12第 &amp;"宋体,常规"&amp;12&amp;P&amp;"宋体,常规"&amp;12 页，共 &amp;"宋体,常规"&amp;12&amp;N&amp;"宋体,常规"&amp;12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51"/>
  <sheetViews>
    <sheetView workbookViewId="0">
      <selection activeCell="A2" sqref="A2:D2"/>
    </sheetView>
  </sheetViews>
  <sheetFormatPr defaultColWidth="9" defaultRowHeight="14.25" outlineLevelCol="3"/>
  <cols>
    <col min="1" max="1" width="44.625" style="14" customWidth="1"/>
    <col min="2" max="2" width="12.125" style="45" customWidth="1"/>
    <col min="3" max="3" width="14" style="45" customWidth="1"/>
    <col min="4" max="4" width="15.125" style="45" customWidth="1"/>
    <col min="5" max="16384" width="9" style="14"/>
  </cols>
  <sheetData>
    <row r="1" ht="18" customHeight="1" spans="1:2">
      <c r="A1" s="181" t="s">
        <v>36</v>
      </c>
      <c r="B1" s="189"/>
    </row>
    <row r="2" ht="22.5" customHeight="1" spans="1:4">
      <c r="A2" s="153" t="s">
        <v>37</v>
      </c>
      <c r="B2" s="153"/>
      <c r="C2" s="153"/>
      <c r="D2" s="153"/>
    </row>
    <row r="3" spans="1:4">
      <c r="A3" s="182"/>
      <c r="B3" s="189"/>
      <c r="D3" s="140" t="s">
        <v>38</v>
      </c>
    </row>
    <row r="4" ht="44.45" customHeight="1" spans="1:4">
      <c r="A4" s="190" t="s">
        <v>39</v>
      </c>
      <c r="B4" s="94" t="s">
        <v>40</v>
      </c>
      <c r="C4" s="18" t="s">
        <v>41</v>
      </c>
      <c r="D4" s="18" t="s">
        <v>42</v>
      </c>
    </row>
    <row r="5" spans="1:4">
      <c r="A5" s="191" t="s">
        <v>43</v>
      </c>
      <c r="B5" s="18">
        <v>115630</v>
      </c>
      <c r="C5" s="18">
        <v>138757</v>
      </c>
      <c r="D5" s="126">
        <f>B5/C5</f>
        <v>0.8333</v>
      </c>
    </row>
    <row r="6" spans="1:4">
      <c r="A6" s="56" t="s">
        <v>44</v>
      </c>
      <c r="B6" s="185">
        <v>52380</v>
      </c>
      <c r="C6" s="185">
        <v>54500</v>
      </c>
      <c r="D6" s="131">
        <f>B6/C6</f>
        <v>0.9611</v>
      </c>
    </row>
    <row r="7" spans="1:4">
      <c r="A7" s="56" t="s">
        <v>45</v>
      </c>
      <c r="B7" s="192"/>
      <c r="C7" s="185"/>
      <c r="D7" s="131"/>
    </row>
    <row r="8" spans="1:4">
      <c r="A8" s="56" t="s">
        <v>46</v>
      </c>
      <c r="B8" s="185">
        <v>18200</v>
      </c>
      <c r="C8" s="185">
        <v>19500</v>
      </c>
      <c r="D8" s="131">
        <f t="shared" ref="D7:D22" si="0">B8/C8</f>
        <v>0.9333</v>
      </c>
    </row>
    <row r="9" spans="1:4">
      <c r="A9" s="56" t="s">
        <v>47</v>
      </c>
      <c r="B9" s="185"/>
      <c r="C9" s="185"/>
      <c r="D9" s="131"/>
    </row>
    <row r="10" spans="1:4">
      <c r="A10" s="56" t="s">
        <v>48</v>
      </c>
      <c r="B10" s="185">
        <v>4000</v>
      </c>
      <c r="C10" s="185">
        <v>23657</v>
      </c>
      <c r="D10" s="131">
        <f t="shared" si="0"/>
        <v>0.1691</v>
      </c>
    </row>
    <row r="11" spans="1:4">
      <c r="A11" s="193" t="s">
        <v>49</v>
      </c>
      <c r="B11" s="185">
        <v>2300</v>
      </c>
      <c r="C11" s="185">
        <v>2250</v>
      </c>
      <c r="D11" s="131">
        <f t="shared" si="0"/>
        <v>1.0222</v>
      </c>
    </row>
    <row r="12" spans="1:4">
      <c r="A12" s="193" t="s">
        <v>50</v>
      </c>
      <c r="B12" s="185">
        <v>5000</v>
      </c>
      <c r="C12" s="185">
        <v>7350</v>
      </c>
      <c r="D12" s="131">
        <f t="shared" si="0"/>
        <v>0.6803</v>
      </c>
    </row>
    <row r="13" spans="1:4">
      <c r="A13" s="193" t="s">
        <v>51</v>
      </c>
      <c r="B13" s="185">
        <v>6500</v>
      </c>
      <c r="C13" s="185">
        <v>5200</v>
      </c>
      <c r="D13" s="131">
        <f t="shared" si="0"/>
        <v>1.25</v>
      </c>
    </row>
    <row r="14" spans="1:4">
      <c r="A14" s="193" t="s">
        <v>52</v>
      </c>
      <c r="B14" s="185">
        <v>1800</v>
      </c>
      <c r="C14" s="185">
        <v>1850</v>
      </c>
      <c r="D14" s="131">
        <f t="shared" si="0"/>
        <v>0.973</v>
      </c>
    </row>
    <row r="15" spans="1:4">
      <c r="A15" s="193" t="s">
        <v>53</v>
      </c>
      <c r="B15" s="185">
        <v>5000</v>
      </c>
      <c r="C15" s="185">
        <v>4750</v>
      </c>
      <c r="D15" s="131">
        <f t="shared" si="0"/>
        <v>1.0526</v>
      </c>
    </row>
    <row r="16" spans="1:4">
      <c r="A16" s="193" t="s">
        <v>54</v>
      </c>
      <c r="B16" s="185">
        <v>5200</v>
      </c>
      <c r="C16" s="185">
        <v>5350</v>
      </c>
      <c r="D16" s="131">
        <f t="shared" si="0"/>
        <v>0.972</v>
      </c>
    </row>
    <row r="17" spans="1:4">
      <c r="A17" s="193" t="s">
        <v>55</v>
      </c>
      <c r="B17" s="185">
        <v>3500</v>
      </c>
      <c r="C17" s="185">
        <v>2500</v>
      </c>
      <c r="D17" s="131">
        <f t="shared" si="0"/>
        <v>1.4</v>
      </c>
    </row>
    <row r="18" spans="1:4">
      <c r="A18" s="193" t="s">
        <v>56</v>
      </c>
      <c r="B18" s="185">
        <v>150</v>
      </c>
      <c r="C18" s="185">
        <v>150</v>
      </c>
      <c r="D18" s="131">
        <f t="shared" si="0"/>
        <v>1</v>
      </c>
    </row>
    <row r="19" spans="1:4">
      <c r="A19" s="193" t="s">
        <v>57</v>
      </c>
      <c r="B19" s="185">
        <v>8000</v>
      </c>
      <c r="C19" s="185">
        <v>8000</v>
      </c>
      <c r="D19" s="131">
        <f t="shared" si="0"/>
        <v>1</v>
      </c>
    </row>
    <row r="20" spans="1:4">
      <c r="A20" s="193" t="s">
        <v>58</v>
      </c>
      <c r="B20" s="185">
        <v>2800</v>
      </c>
      <c r="C20" s="185">
        <v>2650</v>
      </c>
      <c r="D20" s="131">
        <f t="shared" si="0"/>
        <v>1.0566</v>
      </c>
    </row>
    <row r="21" spans="1:4">
      <c r="A21" s="193" t="s">
        <v>59</v>
      </c>
      <c r="B21" s="185">
        <v>800</v>
      </c>
      <c r="C21" s="185">
        <v>1050</v>
      </c>
      <c r="D21" s="131">
        <f t="shared" si="0"/>
        <v>0.7619</v>
      </c>
    </row>
    <row r="22" spans="1:4">
      <c r="A22" s="193" t="s">
        <v>60</v>
      </c>
      <c r="B22" s="185"/>
      <c r="C22" s="194"/>
      <c r="D22" s="131"/>
    </row>
    <row r="23" spans="1:4">
      <c r="A23" s="191" t="s">
        <v>61</v>
      </c>
      <c r="B23" s="94">
        <v>94605</v>
      </c>
      <c r="C23" s="18">
        <v>74714</v>
      </c>
      <c r="D23" s="126">
        <f>B23/C23</f>
        <v>1.2662</v>
      </c>
    </row>
    <row r="24" spans="1:4">
      <c r="A24" s="193" t="s">
        <v>62</v>
      </c>
      <c r="B24" s="185">
        <v>9000</v>
      </c>
      <c r="C24" s="185">
        <v>8700</v>
      </c>
      <c r="D24" s="131">
        <f>B24/C24</f>
        <v>1.0345</v>
      </c>
    </row>
    <row r="25" spans="1:4">
      <c r="A25" s="193" t="s">
        <v>63</v>
      </c>
      <c r="B25" s="185">
        <v>6000</v>
      </c>
      <c r="C25" s="185">
        <v>8100</v>
      </c>
      <c r="D25" s="131">
        <f t="shared" ref="D25:D31" si="1">B25/C25</f>
        <v>0.7407</v>
      </c>
    </row>
    <row r="26" spans="1:4">
      <c r="A26" s="193" t="s">
        <v>64</v>
      </c>
      <c r="B26" s="185">
        <v>10700</v>
      </c>
      <c r="C26" s="185">
        <v>21734</v>
      </c>
      <c r="D26" s="131">
        <f t="shared" si="1"/>
        <v>0.4923</v>
      </c>
    </row>
    <row r="27" spans="1:4">
      <c r="A27" s="193" t="s">
        <v>65</v>
      </c>
      <c r="B27" s="185">
        <v>0</v>
      </c>
      <c r="C27" s="185">
        <v>180</v>
      </c>
      <c r="D27" s="131"/>
    </row>
    <row r="28" spans="1:4">
      <c r="A28" s="193" t="s">
        <v>66</v>
      </c>
      <c r="B28" s="185">
        <v>68905</v>
      </c>
      <c r="C28" s="185">
        <v>36000</v>
      </c>
      <c r="D28" s="131">
        <f t="shared" si="1"/>
        <v>1.914</v>
      </c>
    </row>
    <row r="29" spans="1:4">
      <c r="A29" s="193" t="s">
        <v>67</v>
      </c>
      <c r="B29" s="185"/>
      <c r="C29" s="194"/>
      <c r="D29" s="131"/>
    </row>
    <row r="30" spans="1:4">
      <c r="A30" s="193" t="s">
        <v>68</v>
      </c>
      <c r="B30" s="194"/>
      <c r="C30" s="194"/>
      <c r="D30" s="131"/>
    </row>
    <row r="31" spans="1:4">
      <c r="A31" s="193" t="s">
        <v>69</v>
      </c>
      <c r="B31" s="194"/>
      <c r="C31" s="194"/>
      <c r="D31" s="131"/>
    </row>
    <row r="32" spans="1:4">
      <c r="A32" s="195" t="s">
        <v>70</v>
      </c>
      <c r="B32" s="94">
        <f>B5+B23</f>
        <v>210235</v>
      </c>
      <c r="C32" s="94">
        <f>C5+C23</f>
        <v>213471</v>
      </c>
      <c r="D32" s="126">
        <f>B32/C32</f>
        <v>0.9848</v>
      </c>
    </row>
    <row r="33" spans="1:4">
      <c r="A33" s="196" t="s">
        <v>71</v>
      </c>
      <c r="B33" s="194"/>
      <c r="C33" s="194"/>
      <c r="D33" s="131"/>
    </row>
    <row r="34" spans="1:4">
      <c r="A34" s="196" t="s">
        <v>72</v>
      </c>
      <c r="B34" s="94">
        <f>B35+B39+B40+B41+B42+B43+B44</f>
        <v>322301</v>
      </c>
      <c r="C34" s="94">
        <f>C35+C39+C40+C41+C42+C43+C44</f>
        <v>171930</v>
      </c>
      <c r="D34" s="126">
        <f>B34/C34</f>
        <v>1.8746</v>
      </c>
    </row>
    <row r="35" spans="1:4">
      <c r="A35" s="197" t="s">
        <v>73</v>
      </c>
      <c r="B35" s="194">
        <v>125908</v>
      </c>
      <c r="C35" s="194">
        <v>108700</v>
      </c>
      <c r="D35" s="131">
        <f>B35/C35</f>
        <v>1.1583</v>
      </c>
    </row>
    <row r="36" spans="1:4">
      <c r="A36" s="198" t="s">
        <v>74</v>
      </c>
      <c r="B36" s="194">
        <v>13908</v>
      </c>
      <c r="C36" s="194">
        <v>10075</v>
      </c>
      <c r="D36" s="131">
        <f>B36/C36</f>
        <v>1.3804</v>
      </c>
    </row>
    <row r="37" spans="1:4">
      <c r="A37" s="198" t="s">
        <v>75</v>
      </c>
      <c r="B37" s="194">
        <v>88000</v>
      </c>
      <c r="C37" s="194">
        <v>62935</v>
      </c>
      <c r="D37" s="131">
        <f>B37/C37</f>
        <v>1.3983</v>
      </c>
    </row>
    <row r="38" spans="1:4">
      <c r="A38" s="198" t="s">
        <v>76</v>
      </c>
      <c r="B38" s="194">
        <v>24000</v>
      </c>
      <c r="C38" s="194">
        <v>35690</v>
      </c>
      <c r="D38" s="131">
        <f>B38/C38</f>
        <v>0.6725</v>
      </c>
    </row>
    <row r="39" spans="1:4">
      <c r="A39" s="199" t="s">
        <v>77</v>
      </c>
      <c r="B39" s="194"/>
      <c r="C39" s="194"/>
      <c r="D39" s="131"/>
    </row>
    <row r="40" spans="1:4">
      <c r="A40" s="200" t="s">
        <v>78</v>
      </c>
      <c r="B40" s="194"/>
      <c r="C40" s="194"/>
      <c r="D40" s="131"/>
    </row>
    <row r="41" spans="1:4">
      <c r="A41" s="200" t="s">
        <v>79</v>
      </c>
      <c r="B41" s="194">
        <v>119517</v>
      </c>
      <c r="C41" s="194">
        <v>53230</v>
      </c>
      <c r="D41" s="131">
        <f>B41/C41</f>
        <v>2.2453</v>
      </c>
    </row>
    <row r="42" spans="1:4">
      <c r="A42" s="197" t="s">
        <v>80</v>
      </c>
      <c r="B42" s="194">
        <v>20000</v>
      </c>
      <c r="C42" s="194">
        <v>10000</v>
      </c>
      <c r="D42" s="131">
        <f>B42/C42</f>
        <v>2</v>
      </c>
    </row>
    <row r="43" spans="1:4">
      <c r="A43" s="201" t="s">
        <v>81</v>
      </c>
      <c r="B43" s="194">
        <v>56876</v>
      </c>
      <c r="C43" s="194">
        <v>0</v>
      </c>
      <c r="D43" s="131"/>
    </row>
    <row r="44" spans="1:4">
      <c r="A44" s="200" t="s">
        <v>82</v>
      </c>
      <c r="B44" s="194"/>
      <c r="C44" s="194"/>
      <c r="D44" s="131"/>
    </row>
    <row r="45" spans="1:4">
      <c r="A45" s="195" t="s">
        <v>83</v>
      </c>
      <c r="B45" s="94">
        <f>B32+B34</f>
        <v>532536</v>
      </c>
      <c r="C45" s="94">
        <f>C32+C34</f>
        <v>385401</v>
      </c>
      <c r="D45" s="126">
        <f>B45/C45</f>
        <v>1.3818</v>
      </c>
    </row>
    <row r="46" spans="1:2">
      <c r="A46" s="181"/>
      <c r="B46" s="189"/>
    </row>
    <row r="47" spans="1:2">
      <c r="A47" s="181"/>
      <c r="B47" s="189"/>
    </row>
    <row r="48" spans="1:2">
      <c r="A48" s="181"/>
      <c r="B48" s="189"/>
    </row>
    <row r="49" spans="1:2">
      <c r="A49" s="181"/>
      <c r="B49" s="189"/>
    </row>
    <row r="50" spans="1:2">
      <c r="A50" s="181"/>
      <c r="B50" s="189"/>
    </row>
    <row r="51" spans="1:2">
      <c r="A51" s="181"/>
      <c r="B51" s="189"/>
    </row>
  </sheetData>
  <mergeCells count="1">
    <mergeCell ref="A2:D2"/>
  </mergeCells>
  <printOptions horizontalCentered="1"/>
  <pageMargins left="0.236081607698456" right="0.236081607698456" top="0.747823152016467" bottom="0.747823152016467" header="0.315238382872634" footer="0.315238382872634"/>
  <pageSetup paperSize="9" fitToHeight="0" orientation="portrait"/>
  <headerFooter>
    <oddFooter>&amp;C&amp;"宋体,常规"&amp;12第 &amp;"宋体,常规"&amp;12&amp;P&amp;"宋体,常规"&amp;12 页，共 &amp;"宋体,常规"&amp;12&amp;N&amp;"宋体,常规"&amp;12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5"/>
  <sheetViews>
    <sheetView workbookViewId="0">
      <selection activeCell="A1" sqref="A1"/>
    </sheetView>
  </sheetViews>
  <sheetFormatPr defaultColWidth="9" defaultRowHeight="14.25" outlineLevelCol="3"/>
  <cols>
    <col min="1" max="1" width="38.375" style="14" customWidth="1"/>
    <col min="2" max="2" width="12.125" style="14" customWidth="1"/>
    <col min="3" max="3" width="13.375" style="45" customWidth="1"/>
    <col min="4" max="4" width="15.125" style="151" customWidth="1"/>
    <col min="5" max="16384" width="9" style="14"/>
  </cols>
  <sheetData>
    <row r="1" ht="18" customHeight="1" spans="1:2">
      <c r="A1" s="181" t="s">
        <v>84</v>
      </c>
      <c r="B1" s="181"/>
    </row>
    <row r="2" ht="22.5" customHeight="1" spans="1:4">
      <c r="A2" s="153" t="s">
        <v>85</v>
      </c>
      <c r="B2" s="153"/>
      <c r="C2" s="153"/>
      <c r="D2" s="153"/>
    </row>
    <row r="3" spans="1:4">
      <c r="A3" s="182"/>
      <c r="B3" s="181"/>
      <c r="D3" s="183" t="s">
        <v>38</v>
      </c>
    </row>
    <row r="4" ht="42.6" customHeight="1" spans="1:4">
      <c r="A4" s="94" t="s">
        <v>86</v>
      </c>
      <c r="B4" s="94" t="s">
        <v>40</v>
      </c>
      <c r="C4" s="18" t="s">
        <v>41</v>
      </c>
      <c r="D4" s="126" t="s">
        <v>42</v>
      </c>
    </row>
    <row r="5" spans="1:4">
      <c r="A5" s="184" t="s">
        <v>87</v>
      </c>
      <c r="B5" s="185">
        <v>56031</v>
      </c>
      <c r="C5" s="186">
        <v>38139</v>
      </c>
      <c r="D5" s="131">
        <f>B5/C5</f>
        <v>1.4691</v>
      </c>
    </row>
    <row r="6" spans="1:4">
      <c r="A6" s="184" t="s">
        <v>88</v>
      </c>
      <c r="B6" s="185">
        <v>300</v>
      </c>
      <c r="C6" s="186">
        <v>835</v>
      </c>
      <c r="D6" s="131">
        <f t="shared" ref="D6:D27" si="0">B6/C6</f>
        <v>0.3593</v>
      </c>
    </row>
    <row r="7" spans="1:4">
      <c r="A7" s="184" t="s">
        <v>89</v>
      </c>
      <c r="B7" s="185">
        <v>18012</v>
      </c>
      <c r="C7" s="186">
        <v>17180</v>
      </c>
      <c r="D7" s="131">
        <f t="shared" si="0"/>
        <v>1.0484</v>
      </c>
    </row>
    <row r="8" spans="1:4">
      <c r="A8" s="184" t="s">
        <v>90</v>
      </c>
      <c r="B8" s="185">
        <v>88579</v>
      </c>
      <c r="C8" s="186">
        <v>79025</v>
      </c>
      <c r="D8" s="131">
        <f t="shared" si="0"/>
        <v>1.1209</v>
      </c>
    </row>
    <row r="9" spans="1:4">
      <c r="A9" s="184" t="s">
        <v>91</v>
      </c>
      <c r="B9" s="185">
        <v>8052</v>
      </c>
      <c r="C9" s="186">
        <v>2812</v>
      </c>
      <c r="D9" s="131">
        <f t="shared" si="0"/>
        <v>2.8634</v>
      </c>
    </row>
    <row r="10" spans="1:4">
      <c r="A10" s="184" t="s">
        <v>92</v>
      </c>
      <c r="B10" s="185">
        <v>6216</v>
      </c>
      <c r="C10" s="186">
        <v>4285</v>
      </c>
      <c r="D10" s="131">
        <f t="shared" si="0"/>
        <v>1.4506</v>
      </c>
    </row>
    <row r="11" spans="1:4">
      <c r="A11" s="184" t="s">
        <v>93</v>
      </c>
      <c r="B11" s="185">
        <v>49798</v>
      </c>
      <c r="C11" s="186">
        <v>35598</v>
      </c>
      <c r="D11" s="131">
        <f t="shared" si="0"/>
        <v>1.3989</v>
      </c>
    </row>
    <row r="12" spans="1:4">
      <c r="A12" s="184" t="s">
        <v>94</v>
      </c>
      <c r="B12" s="185">
        <v>39902</v>
      </c>
      <c r="C12" s="186">
        <v>36861</v>
      </c>
      <c r="D12" s="131">
        <f t="shared" si="0"/>
        <v>1.0825</v>
      </c>
    </row>
    <row r="13" spans="1:4">
      <c r="A13" s="184" t="s">
        <v>95</v>
      </c>
      <c r="B13" s="185">
        <v>6307</v>
      </c>
      <c r="C13" s="186">
        <v>1950</v>
      </c>
      <c r="D13" s="131">
        <f t="shared" si="0"/>
        <v>3.2344</v>
      </c>
    </row>
    <row r="14" spans="1:4">
      <c r="A14" s="184" t="s">
        <v>96</v>
      </c>
      <c r="B14" s="185">
        <v>45962</v>
      </c>
      <c r="C14" s="186">
        <v>16947</v>
      </c>
      <c r="D14" s="131">
        <f t="shared" si="0"/>
        <v>2.7121</v>
      </c>
    </row>
    <row r="15" spans="1:4">
      <c r="A15" s="184" t="s">
        <v>97</v>
      </c>
      <c r="B15" s="185">
        <v>40376</v>
      </c>
      <c r="C15" s="186">
        <v>46997</v>
      </c>
      <c r="D15" s="131">
        <f t="shared" si="0"/>
        <v>0.8591</v>
      </c>
    </row>
    <row r="16" spans="1:4">
      <c r="A16" s="184" t="s">
        <v>98</v>
      </c>
      <c r="B16" s="185">
        <v>15342</v>
      </c>
      <c r="C16" s="186">
        <v>10099</v>
      </c>
      <c r="D16" s="131">
        <f t="shared" si="0"/>
        <v>1.5192</v>
      </c>
    </row>
    <row r="17" spans="1:4">
      <c r="A17" s="184" t="s">
        <v>99</v>
      </c>
      <c r="B17" s="185">
        <v>23531</v>
      </c>
      <c r="C17" s="186">
        <v>12669</v>
      </c>
      <c r="D17" s="131">
        <f t="shared" si="0"/>
        <v>1.8574</v>
      </c>
    </row>
    <row r="18" spans="1:4">
      <c r="A18" s="184" t="s">
        <v>100</v>
      </c>
      <c r="B18" s="185">
        <v>8306</v>
      </c>
      <c r="C18" s="186">
        <v>6850</v>
      </c>
      <c r="D18" s="131">
        <f t="shared" si="0"/>
        <v>1.2126</v>
      </c>
    </row>
    <row r="19" spans="1:4">
      <c r="A19" s="184" t="s">
        <v>101</v>
      </c>
      <c r="B19" s="185">
        <v>8418</v>
      </c>
      <c r="C19" s="186">
        <v>2986</v>
      </c>
      <c r="D19" s="131">
        <f t="shared" si="0"/>
        <v>2.8192</v>
      </c>
    </row>
    <row r="20" spans="1:4">
      <c r="A20" s="184" t="s">
        <v>102</v>
      </c>
      <c r="B20" s="185">
        <v>7502</v>
      </c>
      <c r="C20" s="186">
        <v>1451</v>
      </c>
      <c r="D20" s="131">
        <f t="shared" si="0"/>
        <v>5.1702</v>
      </c>
    </row>
    <row r="21" spans="1:4">
      <c r="A21" s="184" t="s">
        <v>103</v>
      </c>
      <c r="B21" s="185">
        <v>773</v>
      </c>
      <c r="C21" s="186">
        <v>323</v>
      </c>
      <c r="D21" s="131">
        <f t="shared" si="0"/>
        <v>2.3932</v>
      </c>
    </row>
    <row r="22" spans="1:4">
      <c r="A22" s="184" t="s">
        <v>104</v>
      </c>
      <c r="B22" s="185">
        <v>3509</v>
      </c>
      <c r="C22" s="186">
        <v>1336</v>
      </c>
      <c r="D22" s="131">
        <f t="shared" si="0"/>
        <v>2.6265</v>
      </c>
    </row>
    <row r="23" spans="1:4">
      <c r="A23" s="184" t="s">
        <v>105</v>
      </c>
      <c r="B23" s="185">
        <v>2000</v>
      </c>
      <c r="C23" s="186">
        <v>3000</v>
      </c>
      <c r="D23" s="131">
        <f t="shared" si="0"/>
        <v>0.6667</v>
      </c>
    </row>
    <row r="24" spans="1:4">
      <c r="A24" s="184" t="s">
        <v>106</v>
      </c>
      <c r="B24" s="186">
        <v>0</v>
      </c>
      <c r="C24" s="186">
        <v>675</v>
      </c>
      <c r="D24" s="131"/>
    </row>
    <row r="25" spans="1:4">
      <c r="A25" s="184" t="s">
        <v>107</v>
      </c>
      <c r="B25" s="186">
        <v>23111</v>
      </c>
      <c r="C25" s="186">
        <v>37565</v>
      </c>
      <c r="D25" s="131">
        <f t="shared" si="0"/>
        <v>0.6152</v>
      </c>
    </row>
    <row r="26" spans="1:4">
      <c r="A26" s="184" t="s">
        <v>108</v>
      </c>
      <c r="B26" s="186">
        <v>0</v>
      </c>
      <c r="C26" s="186">
        <v>15000</v>
      </c>
      <c r="D26" s="131"/>
    </row>
    <row r="27" customFormat="1" spans="1:4">
      <c r="A27" s="184" t="s">
        <v>109</v>
      </c>
      <c r="B27" s="186">
        <v>485</v>
      </c>
      <c r="C27" s="186">
        <v>0</v>
      </c>
      <c r="D27" s="131"/>
    </row>
    <row r="28" customFormat="1" spans="1:4">
      <c r="A28" s="184" t="s">
        <v>110</v>
      </c>
      <c r="B28" s="186">
        <v>300</v>
      </c>
      <c r="C28" s="186">
        <v>0</v>
      </c>
      <c r="D28" s="131"/>
    </row>
    <row r="29" s="62" customFormat="1" ht="16.7" customHeight="1" spans="1:4">
      <c r="A29" s="178" t="s">
        <v>111</v>
      </c>
      <c r="B29" s="187">
        <f>SUM(B5:B28)</f>
        <v>452812</v>
      </c>
      <c r="C29" s="187">
        <v>372583</v>
      </c>
      <c r="D29" s="126">
        <f>B29/C29</f>
        <v>1.2153</v>
      </c>
    </row>
    <row r="30" ht="15" customHeight="1" spans="1:4">
      <c r="A30" s="172" t="s">
        <v>112</v>
      </c>
      <c r="B30" s="186">
        <v>60924</v>
      </c>
      <c r="C30" s="186">
        <v>0</v>
      </c>
      <c r="D30" s="131"/>
    </row>
    <row r="31" ht="15" customHeight="1" spans="1:4">
      <c r="A31" s="172" t="s">
        <v>113</v>
      </c>
      <c r="B31" s="186">
        <v>18800</v>
      </c>
      <c r="C31" s="186">
        <v>12818</v>
      </c>
      <c r="D31" s="131">
        <f>B31/C31</f>
        <v>1.4667</v>
      </c>
    </row>
    <row r="32" ht="15" customHeight="1" spans="1:4">
      <c r="A32" s="174" t="s">
        <v>114</v>
      </c>
      <c r="B32" s="186"/>
      <c r="C32" s="186"/>
      <c r="D32" s="131"/>
    </row>
    <row r="33" ht="15" customHeight="1" spans="1:4">
      <c r="A33" s="174" t="s">
        <v>115</v>
      </c>
      <c r="B33" s="186"/>
      <c r="C33" s="186"/>
      <c r="D33" s="131"/>
    </row>
    <row r="34" ht="15" customHeight="1" spans="1:4">
      <c r="A34" s="175" t="s">
        <v>116</v>
      </c>
      <c r="B34" s="186"/>
      <c r="C34" s="188"/>
      <c r="D34" s="131"/>
    </row>
    <row r="35" ht="15.6" customHeight="1" spans="1:4">
      <c r="A35" s="175" t="s">
        <v>117</v>
      </c>
      <c r="B35" s="186"/>
      <c r="C35" s="186"/>
      <c r="D35" s="131"/>
    </row>
    <row r="36" spans="1:4">
      <c r="A36" s="174" t="s">
        <v>118</v>
      </c>
      <c r="B36" s="186">
        <v>18800</v>
      </c>
      <c r="C36" s="186">
        <v>12818</v>
      </c>
      <c r="D36" s="131">
        <f>B36/C36</f>
        <v>1.4667</v>
      </c>
    </row>
    <row r="37" s="14" customFormat="1" spans="1:4">
      <c r="A37" s="26" t="s">
        <v>119</v>
      </c>
      <c r="B37" s="186"/>
      <c r="C37" s="186"/>
      <c r="D37" s="131"/>
    </row>
    <row r="38" spans="1:4">
      <c r="A38" s="175" t="s">
        <v>120</v>
      </c>
      <c r="B38" s="186"/>
      <c r="C38" s="186"/>
      <c r="D38" s="131"/>
    </row>
    <row r="39" spans="1:4">
      <c r="A39" s="174" t="s">
        <v>121</v>
      </c>
      <c r="B39" s="186"/>
      <c r="C39" s="186"/>
      <c r="D39" s="131"/>
    </row>
    <row r="40" spans="1:4">
      <c r="A40" s="176" t="s">
        <v>122</v>
      </c>
      <c r="B40" s="186"/>
      <c r="C40" s="186"/>
      <c r="D40" s="131"/>
    </row>
    <row r="41" spans="1:4">
      <c r="A41" s="176" t="s">
        <v>123</v>
      </c>
      <c r="B41" s="186"/>
      <c r="C41" s="186"/>
      <c r="D41" s="131"/>
    </row>
    <row r="42" spans="1:4">
      <c r="A42" s="176" t="s">
        <v>124</v>
      </c>
      <c r="B42" s="186"/>
      <c r="C42" s="186"/>
      <c r="D42" s="131"/>
    </row>
    <row r="43" spans="1:4">
      <c r="A43" s="176" t="s">
        <v>125</v>
      </c>
      <c r="B43" s="186"/>
      <c r="C43" s="186"/>
      <c r="D43" s="131"/>
    </row>
    <row r="44" spans="1:4">
      <c r="A44" s="177" t="s">
        <v>126</v>
      </c>
      <c r="B44" s="186"/>
      <c r="C44" s="186"/>
      <c r="D44" s="131"/>
    </row>
    <row r="45" s="62" customFormat="1" spans="1:4">
      <c r="A45" s="178" t="s">
        <v>127</v>
      </c>
      <c r="B45" s="187">
        <f>B29+B30+B31</f>
        <v>532536</v>
      </c>
      <c r="C45" s="187">
        <f>C29+C30+C31</f>
        <v>385401</v>
      </c>
      <c r="D45" s="126">
        <f>B45/C45</f>
        <v>1.3818</v>
      </c>
    </row>
  </sheetData>
  <mergeCells count="1">
    <mergeCell ref="A2:D2"/>
  </mergeCells>
  <printOptions horizontalCentered="1"/>
  <pageMargins left="0.236081607698456" right="0.236081607698456" top="0.747823152016467" bottom="0.747823152016467" header="0.315238382872634" footer="0.315238382872634"/>
  <pageSetup paperSize="9" orientation="portrait"/>
  <headerFooter>
    <oddFooter>&amp;C&amp;"宋体,常规"&amp;12第 &amp;"宋体,常规"&amp;12&amp;P&amp;"宋体,常规"&amp;12 页，共 &amp;"宋体,常规"&amp;12&amp;N&amp;"宋体,常规"&amp;12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347"/>
  <sheetViews>
    <sheetView workbookViewId="0">
      <selection activeCell="A1" sqref="A1"/>
    </sheetView>
  </sheetViews>
  <sheetFormatPr defaultColWidth="9" defaultRowHeight="14.25" outlineLevelCol="3"/>
  <cols>
    <col min="1" max="1" width="46.375" style="14" customWidth="1"/>
    <col min="2" max="2" width="13.125" style="149" customWidth="1"/>
    <col min="3" max="3" width="12.25" style="150" customWidth="1"/>
    <col min="4" max="4" width="13.875" style="151" customWidth="1"/>
    <col min="5" max="5" width="12.625" style="14"/>
    <col min="6" max="16384" width="9" style="14"/>
  </cols>
  <sheetData>
    <row r="1" ht="18" customHeight="1" spans="1:1">
      <c r="A1" s="152" t="s">
        <v>128</v>
      </c>
    </row>
    <row r="2" s="147" customFormat="1" ht="22.5" customHeight="1" spans="1:4">
      <c r="A2" s="153" t="s">
        <v>129</v>
      </c>
      <c r="B2" s="153"/>
      <c r="C2" s="153"/>
      <c r="D2" s="153"/>
    </row>
    <row r="3" ht="20.25" customHeight="1"/>
    <row r="4" ht="36" customHeight="1" spans="1:4">
      <c r="A4" s="154" t="s">
        <v>130</v>
      </c>
      <c r="B4" s="155" t="s">
        <v>131</v>
      </c>
      <c r="C4" s="156" t="s">
        <v>41</v>
      </c>
      <c r="D4" s="157" t="s">
        <v>132</v>
      </c>
    </row>
    <row r="5" ht="20" customHeight="1" spans="1:4">
      <c r="A5" s="158" t="s">
        <v>133</v>
      </c>
      <c r="B5" s="159">
        <v>51051</v>
      </c>
      <c r="C5" s="160">
        <v>33139</v>
      </c>
      <c r="D5" s="161">
        <f>B5/C5</f>
        <v>1.5405</v>
      </c>
    </row>
    <row r="6" ht="20.25" customHeight="1" spans="1:4">
      <c r="A6" s="162" t="s">
        <v>134</v>
      </c>
      <c r="B6" s="159">
        <v>1070</v>
      </c>
      <c r="C6" s="160">
        <v>700</v>
      </c>
      <c r="D6" s="161">
        <f>B6/C6</f>
        <v>1.5286</v>
      </c>
    </row>
    <row r="7" ht="20.25" customHeight="1" spans="1:4">
      <c r="A7" s="162" t="s">
        <v>135</v>
      </c>
      <c r="B7" s="163">
        <v>1070</v>
      </c>
      <c r="C7" s="160">
        <v>635</v>
      </c>
      <c r="D7" s="161">
        <f>B7/C7</f>
        <v>1.685</v>
      </c>
    </row>
    <row r="8" ht="20.25" customHeight="1" spans="1:4">
      <c r="A8" s="162" t="s">
        <v>136</v>
      </c>
      <c r="B8" s="163"/>
      <c r="C8" s="160"/>
      <c r="D8" s="161"/>
    </row>
    <row r="9" ht="20.25" customHeight="1" spans="1:4">
      <c r="A9" s="164" t="s">
        <v>137</v>
      </c>
      <c r="B9" s="163"/>
      <c r="C9" s="160"/>
      <c r="D9" s="161"/>
    </row>
    <row r="10" ht="20.25" customHeight="1" spans="1:4">
      <c r="A10" s="164" t="s">
        <v>138</v>
      </c>
      <c r="B10" s="163"/>
      <c r="C10" s="160"/>
      <c r="D10" s="161"/>
    </row>
    <row r="11" ht="20.25" customHeight="1" spans="1:4">
      <c r="A11" s="164" t="s">
        <v>139</v>
      </c>
      <c r="B11" s="163"/>
      <c r="C11" s="160"/>
      <c r="D11" s="161"/>
    </row>
    <row r="12" ht="20.25" customHeight="1" spans="1:4">
      <c r="A12" s="158" t="s">
        <v>140</v>
      </c>
      <c r="B12" s="163"/>
      <c r="C12" s="160"/>
      <c r="D12" s="161"/>
    </row>
    <row r="13" ht="20.25" customHeight="1" spans="1:4">
      <c r="A13" s="158" t="s">
        <v>141</v>
      </c>
      <c r="B13" s="163"/>
      <c r="C13" s="160"/>
      <c r="D13" s="161"/>
    </row>
    <row r="14" ht="20.25" customHeight="1" spans="1:4">
      <c r="A14" s="158" t="s">
        <v>142</v>
      </c>
      <c r="B14" s="163"/>
      <c r="C14" s="160"/>
      <c r="D14" s="161"/>
    </row>
    <row r="15" ht="20.25" customHeight="1" spans="1:4">
      <c r="A15" s="158" t="s">
        <v>143</v>
      </c>
      <c r="B15" s="163"/>
      <c r="C15" s="160"/>
      <c r="D15" s="161"/>
    </row>
    <row r="16" ht="20.25" customHeight="1" spans="1:4">
      <c r="A16" s="158" t="s">
        <v>144</v>
      </c>
      <c r="B16" s="163"/>
      <c r="C16" s="160"/>
      <c r="D16" s="161"/>
    </row>
    <row r="17" ht="20.25" customHeight="1" spans="1:4">
      <c r="A17" s="158" t="s">
        <v>145</v>
      </c>
      <c r="B17" s="163">
        <v>0</v>
      </c>
      <c r="C17" s="160">
        <v>65</v>
      </c>
      <c r="D17" s="161"/>
    </row>
    <row r="18" ht="20.25" customHeight="1" spans="1:4">
      <c r="A18" s="162" t="s">
        <v>146</v>
      </c>
      <c r="B18" s="159">
        <v>649</v>
      </c>
      <c r="C18" s="160">
        <v>450</v>
      </c>
      <c r="D18" s="161">
        <f>B18/C18</f>
        <v>1.4422</v>
      </c>
    </row>
    <row r="19" ht="20.25" customHeight="1" spans="1:4">
      <c r="A19" s="162" t="s">
        <v>135</v>
      </c>
      <c r="B19" s="163">
        <v>649</v>
      </c>
      <c r="C19" s="160">
        <v>450</v>
      </c>
      <c r="D19" s="161">
        <f>B19/C19</f>
        <v>1.4422</v>
      </c>
    </row>
    <row r="20" ht="20.25" customHeight="1" spans="1:4">
      <c r="A20" s="162" t="s">
        <v>136</v>
      </c>
      <c r="B20" s="163"/>
      <c r="C20" s="160"/>
      <c r="D20" s="161"/>
    </row>
    <row r="21" ht="20.25" customHeight="1" spans="1:4">
      <c r="A21" s="164" t="s">
        <v>137</v>
      </c>
      <c r="B21" s="163"/>
      <c r="C21" s="160"/>
      <c r="D21" s="161"/>
    </row>
    <row r="22" ht="20.25" customHeight="1" spans="1:4">
      <c r="A22" s="164" t="s">
        <v>147</v>
      </c>
      <c r="B22" s="163"/>
      <c r="C22" s="160"/>
      <c r="D22" s="161"/>
    </row>
    <row r="23" ht="20.25" customHeight="1" spans="1:4">
      <c r="A23" s="164" t="s">
        <v>148</v>
      </c>
      <c r="B23" s="163"/>
      <c r="C23" s="160"/>
      <c r="D23" s="161"/>
    </row>
    <row r="24" ht="20.25" customHeight="1" spans="1:4">
      <c r="A24" s="164" t="s">
        <v>149</v>
      </c>
      <c r="B24" s="163"/>
      <c r="C24" s="160"/>
      <c r="D24" s="161"/>
    </row>
    <row r="25" ht="20.25" customHeight="1" spans="1:4">
      <c r="A25" s="164" t="s">
        <v>144</v>
      </c>
      <c r="B25" s="163"/>
      <c r="C25" s="160"/>
      <c r="D25" s="161"/>
    </row>
    <row r="26" ht="20.25" customHeight="1" spans="1:4">
      <c r="A26" s="164" t="s">
        <v>150</v>
      </c>
      <c r="B26" s="163"/>
      <c r="C26" s="160"/>
      <c r="D26" s="161"/>
    </row>
    <row r="27" ht="20.25" customHeight="1" spans="1:4">
      <c r="A27" s="162" t="s">
        <v>151</v>
      </c>
      <c r="B27" s="159">
        <v>29371</v>
      </c>
      <c r="C27" s="160">
        <v>9953</v>
      </c>
      <c r="D27" s="161">
        <f>B27/C27</f>
        <v>2.951</v>
      </c>
    </row>
    <row r="28" ht="20.25" customHeight="1" spans="1:4">
      <c r="A28" s="162" t="s">
        <v>135</v>
      </c>
      <c r="B28" s="163">
        <v>26820</v>
      </c>
      <c r="C28" s="160">
        <v>8535</v>
      </c>
      <c r="D28" s="161">
        <f>B28/C28</f>
        <v>3.1424</v>
      </c>
    </row>
    <row r="29" ht="20.25" customHeight="1" spans="1:4">
      <c r="A29" s="162" t="s">
        <v>136</v>
      </c>
      <c r="B29" s="163"/>
      <c r="C29" s="160"/>
      <c r="D29" s="161"/>
    </row>
    <row r="30" ht="20.25" customHeight="1" spans="1:4">
      <c r="A30" s="164" t="s">
        <v>137</v>
      </c>
      <c r="B30" s="163">
        <v>406</v>
      </c>
      <c r="C30" s="160">
        <v>203</v>
      </c>
      <c r="D30" s="161">
        <f>B30/C30</f>
        <v>2</v>
      </c>
    </row>
    <row r="31" ht="20.25" customHeight="1" spans="1:4">
      <c r="A31" s="164" t="s">
        <v>152</v>
      </c>
      <c r="B31" s="163">
        <v>225</v>
      </c>
      <c r="C31" s="160">
        <v>627</v>
      </c>
      <c r="D31" s="161">
        <f>B31/C31</f>
        <v>0.3589</v>
      </c>
    </row>
    <row r="32" ht="20.25" customHeight="1" spans="1:4">
      <c r="A32" s="164" t="s">
        <v>153</v>
      </c>
      <c r="B32" s="163">
        <v>501</v>
      </c>
      <c r="C32" s="160">
        <v>155</v>
      </c>
      <c r="D32" s="161">
        <f>B32/C32</f>
        <v>3.2323</v>
      </c>
    </row>
    <row r="33" ht="20.25" customHeight="1" spans="1:4">
      <c r="A33" s="162" t="s">
        <v>154</v>
      </c>
      <c r="B33" s="163"/>
      <c r="C33" s="160"/>
      <c r="D33" s="161"/>
    </row>
    <row r="34" ht="20.25" customHeight="1" spans="1:4">
      <c r="A34" s="162" t="s">
        <v>155</v>
      </c>
      <c r="B34" s="163">
        <v>109</v>
      </c>
      <c r="C34" s="160">
        <v>35</v>
      </c>
      <c r="D34" s="161">
        <f>B34/C34</f>
        <v>3.1143</v>
      </c>
    </row>
    <row r="35" ht="20.25" customHeight="1" spans="1:4">
      <c r="A35" s="164" t="s">
        <v>156</v>
      </c>
      <c r="B35" s="163"/>
      <c r="C35" s="160"/>
      <c r="D35" s="161"/>
    </row>
    <row r="36" ht="20.25" customHeight="1" spans="1:4">
      <c r="A36" s="164" t="s">
        <v>144</v>
      </c>
      <c r="B36" s="163"/>
      <c r="C36" s="160"/>
      <c r="D36" s="161"/>
    </row>
    <row r="37" ht="20.25" customHeight="1" spans="1:4">
      <c r="A37" s="164" t="s">
        <v>157</v>
      </c>
      <c r="B37" s="163">
        <v>1310</v>
      </c>
      <c r="C37" s="160">
        <v>398</v>
      </c>
      <c r="D37" s="161">
        <f>B37/C37</f>
        <v>3.2915</v>
      </c>
    </row>
    <row r="38" ht="20.25" customHeight="1" spans="1:4">
      <c r="A38" s="162" t="s">
        <v>158</v>
      </c>
      <c r="B38" s="159">
        <v>1312</v>
      </c>
      <c r="C38" s="160">
        <v>915</v>
      </c>
      <c r="D38" s="161">
        <f>B38/C38</f>
        <v>1.4339</v>
      </c>
    </row>
    <row r="39" ht="20.25" customHeight="1" spans="1:4">
      <c r="A39" s="162" t="s">
        <v>135</v>
      </c>
      <c r="B39" s="163">
        <v>665</v>
      </c>
      <c r="C39" s="160">
        <v>359</v>
      </c>
      <c r="D39" s="161">
        <f>B39/C39</f>
        <v>1.8524</v>
      </c>
    </row>
    <row r="40" ht="20.25" customHeight="1" spans="1:4">
      <c r="A40" s="162" t="s">
        <v>136</v>
      </c>
      <c r="B40" s="163"/>
      <c r="C40" s="160"/>
      <c r="D40" s="161"/>
    </row>
    <row r="41" ht="20.25" customHeight="1" spans="1:4">
      <c r="A41" s="164" t="s">
        <v>137</v>
      </c>
      <c r="B41" s="163"/>
      <c r="C41" s="160"/>
      <c r="D41" s="161"/>
    </row>
    <row r="42" ht="20.25" customHeight="1" spans="1:4">
      <c r="A42" s="164" t="s">
        <v>159</v>
      </c>
      <c r="B42" s="163">
        <v>270</v>
      </c>
      <c r="C42" s="160">
        <v>267</v>
      </c>
      <c r="D42" s="161">
        <f>B42/C42</f>
        <v>1.0112</v>
      </c>
    </row>
    <row r="43" ht="20.25" customHeight="1" spans="1:4">
      <c r="A43" s="164" t="s">
        <v>160</v>
      </c>
      <c r="B43" s="163"/>
      <c r="C43" s="160"/>
      <c r="D43" s="161"/>
    </row>
    <row r="44" ht="20.25" customHeight="1" spans="1:4">
      <c r="A44" s="162" t="s">
        <v>161</v>
      </c>
      <c r="B44" s="163"/>
      <c r="C44" s="160"/>
      <c r="D44" s="161"/>
    </row>
    <row r="45" ht="20.25" customHeight="1" spans="1:4">
      <c r="A45" s="162" t="s">
        <v>162</v>
      </c>
      <c r="B45" s="163"/>
      <c r="C45" s="160"/>
      <c r="D45" s="161"/>
    </row>
    <row r="46" ht="20.25" customHeight="1" spans="1:4">
      <c r="A46" s="162" t="s">
        <v>163</v>
      </c>
      <c r="B46" s="163">
        <v>26</v>
      </c>
      <c r="C46" s="160">
        <v>23</v>
      </c>
      <c r="D46" s="161">
        <f>B46/C46</f>
        <v>1.1304</v>
      </c>
    </row>
    <row r="47" ht="20.25" customHeight="1" spans="1:4">
      <c r="A47" s="162" t="s">
        <v>144</v>
      </c>
      <c r="B47" s="163">
        <v>0</v>
      </c>
      <c r="C47" s="160">
        <v>108</v>
      </c>
      <c r="D47" s="161"/>
    </row>
    <row r="48" ht="20.25" customHeight="1" spans="1:4">
      <c r="A48" s="164" t="s">
        <v>164</v>
      </c>
      <c r="B48" s="163">
        <v>351</v>
      </c>
      <c r="C48" s="160">
        <v>158</v>
      </c>
      <c r="D48" s="161">
        <f>B48/C48</f>
        <v>2.2215</v>
      </c>
    </row>
    <row r="49" ht="20.25" customHeight="1" spans="1:4">
      <c r="A49" s="164" t="s">
        <v>165</v>
      </c>
      <c r="B49" s="159">
        <v>574</v>
      </c>
      <c r="C49" s="160">
        <v>825</v>
      </c>
      <c r="D49" s="161">
        <f>B49/C49</f>
        <v>0.6958</v>
      </c>
    </row>
    <row r="50" ht="20.25" customHeight="1" spans="1:4">
      <c r="A50" s="164" t="s">
        <v>135</v>
      </c>
      <c r="B50" s="163">
        <v>490</v>
      </c>
      <c r="C50" s="160">
        <v>305</v>
      </c>
      <c r="D50" s="161">
        <f>B50/C50</f>
        <v>1.6066</v>
      </c>
    </row>
    <row r="51" ht="20.25" customHeight="1" spans="1:4">
      <c r="A51" s="158" t="s">
        <v>136</v>
      </c>
      <c r="B51" s="163"/>
      <c r="C51" s="160"/>
      <c r="D51" s="161"/>
    </row>
    <row r="52" ht="20.25" customHeight="1" spans="1:4">
      <c r="A52" s="162" t="s">
        <v>137</v>
      </c>
      <c r="B52" s="163"/>
      <c r="C52" s="160"/>
      <c r="D52" s="161"/>
    </row>
    <row r="53" ht="20.25" customHeight="1" spans="1:4">
      <c r="A53" s="162" t="s">
        <v>166</v>
      </c>
      <c r="B53" s="163"/>
      <c r="C53" s="160"/>
      <c r="D53" s="161"/>
    </row>
    <row r="54" ht="20.25" customHeight="1" spans="1:4">
      <c r="A54" s="162" t="s">
        <v>167</v>
      </c>
      <c r="B54" s="163">
        <v>69</v>
      </c>
      <c r="C54" s="160">
        <v>66</v>
      </c>
      <c r="D54" s="161">
        <f>B54/C54</f>
        <v>1.0455</v>
      </c>
    </row>
    <row r="55" ht="20.25" customHeight="1" spans="1:4">
      <c r="A55" s="164" t="s">
        <v>168</v>
      </c>
      <c r="B55" s="163"/>
      <c r="C55" s="160"/>
      <c r="D55" s="161"/>
    </row>
    <row r="56" ht="20.25" customHeight="1" spans="1:4">
      <c r="A56" s="164" t="s">
        <v>169</v>
      </c>
      <c r="B56" s="163">
        <v>0</v>
      </c>
      <c r="C56" s="160">
        <v>418</v>
      </c>
      <c r="D56" s="161"/>
    </row>
    <row r="57" ht="20.25" customHeight="1" spans="1:4">
      <c r="A57" s="164" t="s">
        <v>170</v>
      </c>
      <c r="B57" s="163">
        <v>15</v>
      </c>
      <c r="C57" s="160">
        <v>0</v>
      </c>
      <c r="D57" s="161"/>
    </row>
    <row r="58" ht="20.25" customHeight="1" spans="1:4">
      <c r="A58" s="162" t="s">
        <v>144</v>
      </c>
      <c r="B58" s="163"/>
      <c r="C58" s="160"/>
      <c r="D58" s="161"/>
    </row>
    <row r="59" ht="20.25" customHeight="1" spans="1:4">
      <c r="A59" s="164" t="s">
        <v>171</v>
      </c>
      <c r="B59" s="163">
        <v>0</v>
      </c>
      <c r="C59" s="160">
        <v>36</v>
      </c>
      <c r="D59" s="161"/>
    </row>
    <row r="60" ht="20.25" customHeight="1" spans="1:4">
      <c r="A60" s="162" t="s">
        <v>172</v>
      </c>
      <c r="B60" s="159">
        <v>1402</v>
      </c>
      <c r="C60" s="160">
        <v>660</v>
      </c>
      <c r="D60" s="161">
        <f>B60/C60</f>
        <v>2.1242</v>
      </c>
    </row>
    <row r="61" ht="20.25" customHeight="1" spans="1:4">
      <c r="A61" s="164" t="s">
        <v>135</v>
      </c>
      <c r="B61" s="163">
        <v>730</v>
      </c>
      <c r="C61" s="160">
        <v>430</v>
      </c>
      <c r="D61" s="161">
        <f>B61/C61</f>
        <v>1.6977</v>
      </c>
    </row>
    <row r="62" ht="20.25" customHeight="1" spans="1:4">
      <c r="A62" s="158" t="s">
        <v>136</v>
      </c>
      <c r="B62" s="163">
        <v>18</v>
      </c>
      <c r="C62" s="160">
        <v>0</v>
      </c>
      <c r="D62" s="161"/>
    </row>
    <row r="63" ht="20.25" customHeight="1" spans="1:4">
      <c r="A63" s="158" t="s">
        <v>137</v>
      </c>
      <c r="B63" s="163">
        <v>545</v>
      </c>
      <c r="C63" s="160">
        <v>125</v>
      </c>
      <c r="D63" s="161">
        <f>B63/C63</f>
        <v>4.36</v>
      </c>
    </row>
    <row r="64" ht="20.25" customHeight="1" spans="1:4">
      <c r="A64" s="158" t="s">
        <v>173</v>
      </c>
      <c r="B64" s="163"/>
      <c r="C64" s="160"/>
      <c r="D64" s="161"/>
    </row>
    <row r="65" ht="20.25" customHeight="1" spans="1:4">
      <c r="A65" s="158" t="s">
        <v>174</v>
      </c>
      <c r="B65" s="163">
        <v>88</v>
      </c>
      <c r="C65" s="160">
        <v>72</v>
      </c>
      <c r="D65" s="161">
        <f>B65/C65</f>
        <v>1.2222</v>
      </c>
    </row>
    <row r="66" ht="20.25" customHeight="1" spans="1:4">
      <c r="A66" s="158" t="s">
        <v>175</v>
      </c>
      <c r="B66" s="163"/>
      <c r="C66" s="160"/>
      <c r="D66" s="161"/>
    </row>
    <row r="67" ht="20.25" customHeight="1" spans="1:4">
      <c r="A67" s="162" t="s">
        <v>176</v>
      </c>
      <c r="B67" s="163"/>
      <c r="C67" s="160"/>
      <c r="D67" s="161"/>
    </row>
    <row r="68" ht="20.25" customHeight="1" spans="1:4">
      <c r="A68" s="164" t="s">
        <v>177</v>
      </c>
      <c r="B68" s="163"/>
      <c r="C68" s="160"/>
      <c r="D68" s="161"/>
    </row>
    <row r="69" ht="20.25" customHeight="1" spans="1:4">
      <c r="A69" s="164" t="s">
        <v>144</v>
      </c>
      <c r="B69" s="163"/>
      <c r="C69" s="160"/>
      <c r="D69" s="161"/>
    </row>
    <row r="70" ht="20.25" customHeight="1" spans="1:4">
      <c r="A70" s="164" t="s">
        <v>178</v>
      </c>
      <c r="B70" s="163">
        <v>21</v>
      </c>
      <c r="C70" s="160">
        <v>33</v>
      </c>
      <c r="D70" s="161">
        <f>B70/C70</f>
        <v>0.6364</v>
      </c>
    </row>
    <row r="71" ht="20.25" customHeight="1" spans="1:4">
      <c r="A71" s="162" t="s">
        <v>179</v>
      </c>
      <c r="B71" s="159">
        <v>1500</v>
      </c>
      <c r="C71" s="160">
        <v>1033</v>
      </c>
      <c r="D71" s="161">
        <f>B71/C71</f>
        <v>1.4521</v>
      </c>
    </row>
    <row r="72" ht="20.25" customHeight="1" spans="1:4">
      <c r="A72" s="162" t="s">
        <v>135</v>
      </c>
      <c r="B72" s="163">
        <v>200</v>
      </c>
      <c r="C72" s="160">
        <v>918</v>
      </c>
      <c r="D72" s="161">
        <f>B72/C72</f>
        <v>0.2179</v>
      </c>
    </row>
    <row r="73" ht="20.25" customHeight="1" spans="1:4">
      <c r="A73" s="162" t="s">
        <v>136</v>
      </c>
      <c r="B73" s="163"/>
      <c r="C73" s="160"/>
      <c r="D73" s="161"/>
    </row>
    <row r="74" ht="20.25" customHeight="1" spans="1:4">
      <c r="A74" s="164" t="s">
        <v>137</v>
      </c>
      <c r="B74" s="163"/>
      <c r="C74" s="160"/>
      <c r="D74" s="161"/>
    </row>
    <row r="75" ht="20.25" customHeight="1" spans="1:4">
      <c r="A75" s="162" t="s">
        <v>176</v>
      </c>
      <c r="B75" s="163"/>
      <c r="C75" s="160"/>
      <c r="D75" s="161"/>
    </row>
    <row r="76" ht="20.25" customHeight="1" spans="1:4">
      <c r="A76" s="164" t="s">
        <v>180</v>
      </c>
      <c r="B76" s="163">
        <v>1500</v>
      </c>
      <c r="C76" s="160">
        <v>0</v>
      </c>
      <c r="D76" s="161"/>
    </row>
    <row r="77" ht="20.25" customHeight="1" spans="1:4">
      <c r="A77" s="164" t="s">
        <v>144</v>
      </c>
      <c r="B77" s="163"/>
      <c r="C77" s="160"/>
      <c r="D77" s="161"/>
    </row>
    <row r="78" ht="20.25" customHeight="1" spans="1:4">
      <c r="A78" s="164" t="s">
        <v>181</v>
      </c>
      <c r="B78" s="163">
        <v>0</v>
      </c>
      <c r="C78" s="160">
        <v>115</v>
      </c>
      <c r="D78" s="161"/>
    </row>
    <row r="79" ht="20.25" customHeight="1" spans="1:4">
      <c r="A79" s="164" t="s">
        <v>182</v>
      </c>
      <c r="B79" s="159">
        <v>657</v>
      </c>
      <c r="C79" s="160">
        <v>324</v>
      </c>
      <c r="D79" s="161">
        <f>B79/C79</f>
        <v>2.0278</v>
      </c>
    </row>
    <row r="80" ht="20.25" customHeight="1" spans="1:4">
      <c r="A80" s="162" t="s">
        <v>135</v>
      </c>
      <c r="B80" s="163">
        <v>440</v>
      </c>
      <c r="C80" s="160">
        <v>288</v>
      </c>
      <c r="D80" s="161">
        <f>B80/C80</f>
        <v>1.5278</v>
      </c>
    </row>
    <row r="81" ht="20.25" customHeight="1" spans="1:4">
      <c r="A81" s="162" t="s">
        <v>136</v>
      </c>
      <c r="B81" s="163"/>
      <c r="C81" s="160"/>
      <c r="D81" s="161"/>
    </row>
    <row r="82" ht="20.25" customHeight="1" spans="1:4">
      <c r="A82" s="162" t="s">
        <v>137</v>
      </c>
      <c r="B82" s="163"/>
      <c r="C82" s="160"/>
      <c r="D82" s="161"/>
    </row>
    <row r="83" ht="20.25" customHeight="1" spans="1:4">
      <c r="A83" s="164" t="s">
        <v>183</v>
      </c>
      <c r="B83" s="163">
        <v>132</v>
      </c>
      <c r="C83" s="160">
        <v>36</v>
      </c>
      <c r="D83" s="161">
        <f>B83/C83</f>
        <v>3.6667</v>
      </c>
    </row>
    <row r="84" ht="20.25" customHeight="1" spans="1:4">
      <c r="A84" s="164" t="s">
        <v>184</v>
      </c>
      <c r="B84" s="163"/>
      <c r="C84" s="160"/>
      <c r="D84" s="161"/>
    </row>
    <row r="85" ht="20.25" customHeight="1" spans="1:4">
      <c r="A85" s="164" t="s">
        <v>176</v>
      </c>
      <c r="B85" s="163"/>
      <c r="C85" s="160"/>
      <c r="D85" s="161"/>
    </row>
    <row r="86" ht="20.25" customHeight="1" spans="1:4">
      <c r="A86" s="164" t="s">
        <v>144</v>
      </c>
      <c r="B86" s="163"/>
      <c r="C86" s="160"/>
      <c r="D86" s="161"/>
    </row>
    <row r="87" ht="20.25" customHeight="1" spans="1:4">
      <c r="A87" s="158" t="s">
        <v>185</v>
      </c>
      <c r="B87" s="163">
        <v>85</v>
      </c>
      <c r="C87" s="160">
        <v>0</v>
      </c>
      <c r="D87" s="161"/>
    </row>
    <row r="88" ht="20.25" customHeight="1" spans="1:4">
      <c r="A88" s="162" t="s">
        <v>186</v>
      </c>
      <c r="B88" s="159">
        <v>20</v>
      </c>
      <c r="C88" s="160">
        <v>0</v>
      </c>
      <c r="D88" s="161"/>
    </row>
    <row r="89" ht="20.25" customHeight="1" spans="1:4">
      <c r="A89" s="162" t="s">
        <v>135</v>
      </c>
      <c r="B89" s="163"/>
      <c r="C89" s="160"/>
      <c r="D89" s="161"/>
    </row>
    <row r="90" ht="20.25" customHeight="1" spans="1:4">
      <c r="A90" s="164" t="s">
        <v>136</v>
      </c>
      <c r="B90" s="163"/>
      <c r="C90" s="160"/>
      <c r="D90" s="161"/>
    </row>
    <row r="91" ht="20.25" customHeight="1" spans="1:4">
      <c r="A91" s="164" t="s">
        <v>137</v>
      </c>
      <c r="B91" s="163"/>
      <c r="C91" s="160"/>
      <c r="D91" s="161"/>
    </row>
    <row r="92" ht="20.25" customHeight="1" spans="1:4">
      <c r="A92" s="162" t="s">
        <v>187</v>
      </c>
      <c r="B92" s="163"/>
      <c r="C92" s="160"/>
      <c r="D92" s="161"/>
    </row>
    <row r="93" ht="20.25" customHeight="1" spans="1:4">
      <c r="A93" s="162" t="s">
        <v>188</v>
      </c>
      <c r="B93" s="163"/>
      <c r="C93" s="160"/>
      <c r="D93" s="161"/>
    </row>
    <row r="94" ht="20.25" customHeight="1" spans="1:4">
      <c r="A94" s="162" t="s">
        <v>176</v>
      </c>
      <c r="B94" s="163"/>
      <c r="C94" s="160"/>
      <c r="D94" s="161"/>
    </row>
    <row r="95" ht="20.25" customHeight="1" spans="1:4">
      <c r="A95" s="162" t="s">
        <v>189</v>
      </c>
      <c r="B95" s="163"/>
      <c r="C95" s="160"/>
      <c r="D95" s="161"/>
    </row>
    <row r="96" ht="20.25" customHeight="1" spans="1:4">
      <c r="A96" s="162" t="s">
        <v>190</v>
      </c>
      <c r="B96" s="163"/>
      <c r="C96" s="160"/>
      <c r="D96" s="161"/>
    </row>
    <row r="97" ht="20.25" customHeight="1" spans="1:4">
      <c r="A97" s="162" t="s">
        <v>191</v>
      </c>
      <c r="B97" s="163"/>
      <c r="C97" s="160"/>
      <c r="D97" s="161"/>
    </row>
    <row r="98" ht="20.25" customHeight="1" spans="1:4">
      <c r="A98" s="162" t="s">
        <v>192</v>
      </c>
      <c r="B98" s="163"/>
      <c r="C98" s="160"/>
      <c r="D98" s="161"/>
    </row>
    <row r="99" ht="20.25" customHeight="1" spans="1:4">
      <c r="A99" s="164" t="s">
        <v>144</v>
      </c>
      <c r="B99" s="163"/>
      <c r="C99" s="160"/>
      <c r="D99" s="161"/>
    </row>
    <row r="100" ht="20.25" customHeight="1" spans="1:4">
      <c r="A100" s="164" t="s">
        <v>193</v>
      </c>
      <c r="B100" s="163">
        <v>20</v>
      </c>
      <c r="C100" s="160">
        <v>0</v>
      </c>
      <c r="D100" s="161"/>
    </row>
    <row r="101" ht="20.25" customHeight="1" spans="1:4">
      <c r="A101" s="158" t="s">
        <v>194</v>
      </c>
      <c r="B101" s="159">
        <v>1400</v>
      </c>
      <c r="C101" s="160">
        <v>1050</v>
      </c>
      <c r="D101" s="161">
        <f>B101/C101</f>
        <v>1.3333</v>
      </c>
    </row>
    <row r="102" ht="20.25" customHeight="1" spans="1:4">
      <c r="A102" s="162" t="s">
        <v>135</v>
      </c>
      <c r="B102" s="163">
        <v>1155</v>
      </c>
      <c r="C102" s="160">
        <v>758</v>
      </c>
      <c r="D102" s="161">
        <f>B102/C102</f>
        <v>1.5237</v>
      </c>
    </row>
    <row r="103" ht="20.25" customHeight="1" spans="1:4">
      <c r="A103" s="162" t="s">
        <v>136</v>
      </c>
      <c r="B103" s="163"/>
      <c r="C103" s="160"/>
      <c r="D103" s="161"/>
    </row>
    <row r="104" ht="20.25" customHeight="1" spans="1:4">
      <c r="A104" s="162" t="s">
        <v>137</v>
      </c>
      <c r="B104" s="163"/>
      <c r="C104" s="160"/>
      <c r="D104" s="161"/>
    </row>
    <row r="105" ht="20.25" customHeight="1" spans="1:4">
      <c r="A105" s="164" t="s">
        <v>195</v>
      </c>
      <c r="B105" s="163"/>
      <c r="C105" s="160"/>
      <c r="D105" s="161"/>
    </row>
    <row r="106" ht="20.25" customHeight="1" spans="1:4">
      <c r="A106" s="164" t="s">
        <v>196</v>
      </c>
      <c r="B106" s="163"/>
      <c r="C106" s="160"/>
      <c r="D106" s="161"/>
    </row>
    <row r="107" ht="20.25" customHeight="1" spans="1:4">
      <c r="A107" s="164" t="s">
        <v>197</v>
      </c>
      <c r="B107" s="163"/>
      <c r="C107" s="160"/>
      <c r="D107" s="161"/>
    </row>
    <row r="108" ht="20.25" customHeight="1" spans="1:4">
      <c r="A108" s="162" t="s">
        <v>144</v>
      </c>
      <c r="B108" s="163"/>
      <c r="C108" s="160"/>
      <c r="D108" s="161"/>
    </row>
    <row r="109" ht="20.25" customHeight="1" spans="1:4">
      <c r="A109" s="162" t="s">
        <v>198</v>
      </c>
      <c r="B109" s="163">
        <v>245</v>
      </c>
      <c r="C109" s="160">
        <v>292</v>
      </c>
      <c r="D109" s="161">
        <f>B109/C109</f>
        <v>0.839</v>
      </c>
    </row>
    <row r="110" ht="20.25" customHeight="1" spans="1:4">
      <c r="A110" s="158" t="s">
        <v>199</v>
      </c>
      <c r="B110" s="159">
        <v>2010</v>
      </c>
      <c r="C110" s="160">
        <v>1020</v>
      </c>
      <c r="D110" s="161">
        <f>B110/C110</f>
        <v>1.9706</v>
      </c>
    </row>
    <row r="111" ht="20.25" customHeight="1" spans="1:4">
      <c r="A111" s="162" t="s">
        <v>135</v>
      </c>
      <c r="B111" s="163">
        <v>1190</v>
      </c>
      <c r="C111" s="160">
        <v>736</v>
      </c>
      <c r="D111" s="161">
        <f>B111/C111</f>
        <v>1.6168</v>
      </c>
    </row>
    <row r="112" ht="20.25" customHeight="1" spans="1:4">
      <c r="A112" s="162" t="s">
        <v>136</v>
      </c>
      <c r="B112" s="163"/>
      <c r="C112" s="160"/>
      <c r="D112" s="161"/>
    </row>
    <row r="113" ht="20.25" customHeight="1" spans="1:4">
      <c r="A113" s="162" t="s">
        <v>137</v>
      </c>
      <c r="B113" s="163"/>
      <c r="C113" s="160"/>
      <c r="D113" s="161"/>
    </row>
    <row r="114" ht="20.25" customHeight="1" spans="1:4">
      <c r="A114" s="164" t="s">
        <v>200</v>
      </c>
      <c r="B114" s="163"/>
      <c r="C114" s="160"/>
      <c r="D114" s="161"/>
    </row>
    <row r="115" ht="20.25" customHeight="1" spans="1:4">
      <c r="A115" s="164" t="s">
        <v>201</v>
      </c>
      <c r="B115" s="163"/>
      <c r="C115" s="160"/>
      <c r="D115" s="161"/>
    </row>
    <row r="116" ht="20.25" customHeight="1" spans="1:4">
      <c r="A116" s="164" t="s">
        <v>202</v>
      </c>
      <c r="B116" s="163"/>
      <c r="C116" s="160"/>
      <c r="D116" s="161"/>
    </row>
    <row r="117" ht="20.25" customHeight="1" spans="1:4">
      <c r="A117" s="162" t="s">
        <v>203</v>
      </c>
      <c r="B117" s="163"/>
      <c r="C117" s="160"/>
      <c r="D117" s="161"/>
    </row>
    <row r="118" ht="20.25" customHeight="1" spans="1:4">
      <c r="A118" s="162" t="s">
        <v>204</v>
      </c>
      <c r="B118" s="163">
        <v>60</v>
      </c>
      <c r="C118" s="160">
        <v>0</v>
      </c>
      <c r="D118" s="161"/>
    </row>
    <row r="119" ht="20.25" customHeight="1" spans="1:4">
      <c r="A119" s="162" t="s">
        <v>144</v>
      </c>
      <c r="B119" s="163">
        <v>410</v>
      </c>
      <c r="C119" s="160">
        <v>128</v>
      </c>
      <c r="D119" s="161">
        <f>B119/C119</f>
        <v>3.2031</v>
      </c>
    </row>
    <row r="120" ht="20.25" customHeight="1" spans="1:4">
      <c r="A120" s="164" t="s">
        <v>205</v>
      </c>
      <c r="B120" s="163">
        <v>350</v>
      </c>
      <c r="C120" s="160">
        <v>156</v>
      </c>
      <c r="D120" s="161">
        <f>B120/C120</f>
        <v>2.2436</v>
      </c>
    </row>
    <row r="121" ht="20.25" customHeight="1" spans="1:4">
      <c r="A121" s="164" t="s">
        <v>206</v>
      </c>
      <c r="B121" s="159">
        <v>0</v>
      </c>
      <c r="C121" s="160">
        <v>0</v>
      </c>
      <c r="D121" s="161"/>
    </row>
    <row r="122" ht="20.25" customHeight="1" spans="1:4">
      <c r="A122" s="164" t="s">
        <v>135</v>
      </c>
      <c r="B122" s="163"/>
      <c r="C122" s="160"/>
      <c r="D122" s="161"/>
    </row>
    <row r="123" ht="20.25" customHeight="1" spans="1:4">
      <c r="A123" s="158" t="s">
        <v>136</v>
      </c>
      <c r="B123" s="163"/>
      <c r="C123" s="160"/>
      <c r="D123" s="161"/>
    </row>
    <row r="124" ht="20.25" customHeight="1" spans="1:4">
      <c r="A124" s="162" t="s">
        <v>137</v>
      </c>
      <c r="B124" s="163"/>
      <c r="C124" s="160"/>
      <c r="D124" s="161"/>
    </row>
    <row r="125" ht="20.25" customHeight="1" spans="1:4">
      <c r="A125" s="162" t="s">
        <v>207</v>
      </c>
      <c r="B125" s="163"/>
      <c r="C125" s="160"/>
      <c r="D125" s="161"/>
    </row>
    <row r="126" ht="20.25" customHeight="1" spans="1:4">
      <c r="A126" s="162" t="s">
        <v>208</v>
      </c>
      <c r="B126" s="163"/>
      <c r="C126" s="160"/>
      <c r="D126" s="161"/>
    </row>
    <row r="127" ht="20.25" customHeight="1" spans="1:4">
      <c r="A127" s="164" t="s">
        <v>209</v>
      </c>
      <c r="B127" s="163"/>
      <c r="C127" s="160"/>
      <c r="D127" s="161"/>
    </row>
    <row r="128" ht="20.25" customHeight="1" spans="1:4">
      <c r="A128" s="162" t="s">
        <v>210</v>
      </c>
      <c r="B128" s="163"/>
      <c r="C128" s="160"/>
      <c r="D128" s="161"/>
    </row>
    <row r="129" ht="20.25" customHeight="1" spans="1:4">
      <c r="A129" s="162" t="s">
        <v>211</v>
      </c>
      <c r="B129" s="163"/>
      <c r="C129" s="160"/>
      <c r="D129" s="161"/>
    </row>
    <row r="130" ht="20.25" customHeight="1" spans="1:4">
      <c r="A130" s="162" t="s">
        <v>212</v>
      </c>
      <c r="B130" s="163"/>
      <c r="C130" s="160"/>
      <c r="D130" s="161"/>
    </row>
    <row r="131" ht="20.25" customHeight="1" spans="1:4">
      <c r="A131" s="162" t="s">
        <v>144</v>
      </c>
      <c r="B131" s="163"/>
      <c r="C131" s="160"/>
      <c r="D131" s="161"/>
    </row>
    <row r="132" ht="20.25" customHeight="1" spans="1:4">
      <c r="A132" s="162" t="s">
        <v>213</v>
      </c>
      <c r="B132" s="163"/>
      <c r="C132" s="160"/>
      <c r="D132" s="161"/>
    </row>
    <row r="133" ht="20.25" customHeight="1" spans="1:4">
      <c r="A133" s="162" t="s">
        <v>214</v>
      </c>
      <c r="B133" s="159">
        <v>308</v>
      </c>
      <c r="C133" s="160">
        <v>70</v>
      </c>
      <c r="D133" s="161">
        <f>B133/C133</f>
        <v>4.4</v>
      </c>
    </row>
    <row r="134" ht="20.25" customHeight="1" spans="1:4">
      <c r="A134" s="162" t="s">
        <v>135</v>
      </c>
      <c r="B134" s="163">
        <v>126</v>
      </c>
      <c r="C134" s="160">
        <v>39</v>
      </c>
      <c r="D134" s="161">
        <f>B134/C134</f>
        <v>3.2308</v>
      </c>
    </row>
    <row r="135" ht="20.25" customHeight="1" spans="1:4">
      <c r="A135" s="162" t="s">
        <v>136</v>
      </c>
      <c r="B135" s="163"/>
      <c r="C135" s="160"/>
      <c r="D135" s="161"/>
    </row>
    <row r="136" ht="20.25" customHeight="1" spans="1:4">
      <c r="A136" s="164" t="s">
        <v>137</v>
      </c>
      <c r="B136" s="163"/>
      <c r="C136" s="160"/>
      <c r="D136" s="161"/>
    </row>
    <row r="137" ht="20.25" customHeight="1" spans="1:4">
      <c r="A137" s="164" t="s">
        <v>215</v>
      </c>
      <c r="B137" s="163">
        <v>60</v>
      </c>
      <c r="C137" s="160">
        <v>18</v>
      </c>
      <c r="D137" s="161">
        <f>B137/C137</f>
        <v>3.3333</v>
      </c>
    </row>
    <row r="138" ht="20.25" customHeight="1" spans="1:4">
      <c r="A138" s="164" t="s">
        <v>144</v>
      </c>
      <c r="B138" s="163"/>
      <c r="C138" s="160"/>
      <c r="D138" s="161"/>
    </row>
    <row r="139" ht="20.25" customHeight="1" spans="1:4">
      <c r="A139" s="158" t="s">
        <v>216</v>
      </c>
      <c r="B139" s="163">
        <v>122</v>
      </c>
      <c r="C139" s="160">
        <v>13</v>
      </c>
      <c r="D139" s="161">
        <f>B139/C139</f>
        <v>9.3846</v>
      </c>
    </row>
    <row r="140" ht="20.25" customHeight="1" spans="1:4">
      <c r="A140" s="162" t="s">
        <v>217</v>
      </c>
      <c r="B140" s="159">
        <v>20</v>
      </c>
      <c r="C140" s="160">
        <v>15</v>
      </c>
      <c r="D140" s="161">
        <f>B140/C140</f>
        <v>1.3333</v>
      </c>
    </row>
    <row r="141" ht="20.25" customHeight="1" spans="1:4">
      <c r="A141" s="162" t="s">
        <v>135</v>
      </c>
      <c r="B141" s="163">
        <v>15</v>
      </c>
      <c r="C141" s="160">
        <v>10</v>
      </c>
      <c r="D141" s="161">
        <f>B141/C141</f>
        <v>1.5</v>
      </c>
    </row>
    <row r="142" ht="20.25" customHeight="1" spans="1:4">
      <c r="A142" s="164" t="s">
        <v>136</v>
      </c>
      <c r="B142" s="163"/>
      <c r="C142" s="160"/>
      <c r="D142" s="161"/>
    </row>
    <row r="143" ht="20.25" customHeight="1" spans="1:4">
      <c r="A143" s="164" t="s">
        <v>137</v>
      </c>
      <c r="B143" s="163"/>
      <c r="C143" s="160"/>
      <c r="D143" s="161"/>
    </row>
    <row r="144" ht="20.25" customHeight="1" spans="1:4">
      <c r="A144" s="164" t="s">
        <v>218</v>
      </c>
      <c r="B144" s="163"/>
      <c r="C144" s="160"/>
      <c r="D144" s="161"/>
    </row>
    <row r="145" ht="20.25" customHeight="1" spans="1:4">
      <c r="A145" s="158" t="s">
        <v>219</v>
      </c>
      <c r="B145" s="163">
        <v>5</v>
      </c>
      <c r="C145" s="160">
        <v>5</v>
      </c>
      <c r="D145" s="161">
        <f>B145/C145</f>
        <v>1</v>
      </c>
    </row>
    <row r="146" ht="20.25" customHeight="1" spans="1:4">
      <c r="A146" s="162" t="s">
        <v>144</v>
      </c>
      <c r="B146" s="163"/>
      <c r="C146" s="160"/>
      <c r="D146" s="161"/>
    </row>
    <row r="147" ht="20.25" customHeight="1" spans="1:4">
      <c r="A147" s="162" t="s">
        <v>220</v>
      </c>
      <c r="B147" s="163"/>
      <c r="C147" s="160"/>
      <c r="D147" s="161"/>
    </row>
    <row r="148" ht="20.25" customHeight="1" spans="1:4">
      <c r="A148" s="164" t="s">
        <v>221</v>
      </c>
      <c r="B148" s="159">
        <v>340</v>
      </c>
      <c r="C148" s="160">
        <v>78</v>
      </c>
      <c r="D148" s="161">
        <f>B148/C148</f>
        <v>4.359</v>
      </c>
    </row>
    <row r="149" ht="20.25" customHeight="1" spans="1:4">
      <c r="A149" s="164" t="s">
        <v>135</v>
      </c>
      <c r="B149" s="163">
        <v>155</v>
      </c>
      <c r="C149" s="160">
        <v>48</v>
      </c>
      <c r="D149" s="161">
        <f>B149/C149</f>
        <v>3.2292</v>
      </c>
    </row>
    <row r="150" ht="20.25" customHeight="1" spans="1:4">
      <c r="A150" s="164" t="s">
        <v>136</v>
      </c>
      <c r="B150" s="163"/>
      <c r="C150" s="160"/>
      <c r="D150" s="161"/>
    </row>
    <row r="151" ht="20.25" customHeight="1" spans="1:4">
      <c r="A151" s="162" t="s">
        <v>137</v>
      </c>
      <c r="B151" s="163"/>
      <c r="C151" s="160"/>
      <c r="D151" s="161"/>
    </row>
    <row r="152" ht="20.25" customHeight="1" spans="1:4">
      <c r="A152" s="162" t="s">
        <v>222</v>
      </c>
      <c r="B152" s="163">
        <v>135</v>
      </c>
      <c r="C152" s="160">
        <v>20</v>
      </c>
      <c r="D152" s="161">
        <f>B152/C152</f>
        <v>6.75</v>
      </c>
    </row>
    <row r="153" ht="20.25" customHeight="1" spans="1:4">
      <c r="A153" s="162" t="s">
        <v>223</v>
      </c>
      <c r="B153" s="163">
        <v>50</v>
      </c>
      <c r="C153" s="160">
        <v>10</v>
      </c>
      <c r="D153" s="161">
        <f>B153/C153</f>
        <v>5</v>
      </c>
    </row>
    <row r="154" ht="20.25" customHeight="1" spans="1:4">
      <c r="A154" s="164" t="s">
        <v>224</v>
      </c>
      <c r="B154" s="159">
        <v>28</v>
      </c>
      <c r="C154" s="160">
        <v>20</v>
      </c>
      <c r="D154" s="161">
        <f>B154/C154</f>
        <v>1.4</v>
      </c>
    </row>
    <row r="155" ht="20.25" customHeight="1" spans="1:4">
      <c r="A155" s="164" t="s">
        <v>135</v>
      </c>
      <c r="B155" s="163">
        <v>28</v>
      </c>
      <c r="C155" s="160">
        <v>20</v>
      </c>
      <c r="D155" s="161">
        <f>B155/C155</f>
        <v>1.4</v>
      </c>
    </row>
    <row r="156" ht="20.25" customHeight="1" spans="1:4">
      <c r="A156" s="164" t="s">
        <v>136</v>
      </c>
      <c r="B156" s="163"/>
      <c r="C156" s="160"/>
      <c r="D156" s="161"/>
    </row>
    <row r="157" ht="20.25" customHeight="1" spans="1:4">
      <c r="A157" s="158" t="s">
        <v>137</v>
      </c>
      <c r="B157" s="163"/>
      <c r="C157" s="160"/>
      <c r="D157" s="161"/>
    </row>
    <row r="158" ht="20.25" customHeight="1" spans="1:4">
      <c r="A158" s="162" t="s">
        <v>149</v>
      </c>
      <c r="B158" s="163"/>
      <c r="C158" s="160"/>
      <c r="D158" s="161"/>
    </row>
    <row r="159" ht="20.25" customHeight="1" spans="1:4">
      <c r="A159" s="162" t="s">
        <v>144</v>
      </c>
      <c r="B159" s="163"/>
      <c r="C159" s="160"/>
      <c r="D159" s="161"/>
    </row>
    <row r="160" ht="20.25" customHeight="1" spans="1:4">
      <c r="A160" s="162" t="s">
        <v>225</v>
      </c>
      <c r="B160" s="163"/>
      <c r="C160" s="160"/>
      <c r="D160" s="161"/>
    </row>
    <row r="161" ht="20.25" customHeight="1" spans="1:4">
      <c r="A161" s="164" t="s">
        <v>226</v>
      </c>
      <c r="B161" s="159">
        <v>496</v>
      </c>
      <c r="C161" s="160">
        <v>386</v>
      </c>
      <c r="D161" s="161">
        <f>B161/C161</f>
        <v>1.285</v>
      </c>
    </row>
    <row r="162" ht="20.25" customHeight="1" spans="1:4">
      <c r="A162" s="164" t="s">
        <v>135</v>
      </c>
      <c r="B162" s="163">
        <v>375</v>
      </c>
      <c r="C162" s="160">
        <v>319</v>
      </c>
      <c r="D162" s="161">
        <f>B162/C162</f>
        <v>1.1755</v>
      </c>
    </row>
    <row r="163" ht="20.25" customHeight="1" spans="1:4">
      <c r="A163" s="164" t="s">
        <v>136</v>
      </c>
      <c r="B163" s="163"/>
      <c r="C163" s="160"/>
      <c r="D163" s="161"/>
    </row>
    <row r="164" ht="20.25" customHeight="1" spans="1:4">
      <c r="A164" s="162" t="s">
        <v>137</v>
      </c>
      <c r="B164" s="163"/>
      <c r="C164" s="160"/>
      <c r="D164" s="161"/>
    </row>
    <row r="165" ht="20.25" customHeight="1" spans="1:4">
      <c r="A165" s="162" t="s">
        <v>227</v>
      </c>
      <c r="B165" s="163">
        <v>22</v>
      </c>
      <c r="C165" s="160">
        <v>13</v>
      </c>
      <c r="D165" s="161">
        <f>B165/C165</f>
        <v>1.6923</v>
      </c>
    </row>
    <row r="166" ht="20.25" customHeight="1" spans="1:4">
      <c r="A166" s="164" t="s">
        <v>144</v>
      </c>
      <c r="B166" s="163">
        <v>70</v>
      </c>
      <c r="C166" s="160">
        <v>2</v>
      </c>
      <c r="D166" s="161">
        <f>B166/C166</f>
        <v>35</v>
      </c>
    </row>
    <row r="167" ht="20.25" customHeight="1" spans="1:4">
      <c r="A167" s="164" t="s">
        <v>228</v>
      </c>
      <c r="B167" s="163">
        <v>29</v>
      </c>
      <c r="C167" s="160">
        <v>52</v>
      </c>
      <c r="D167" s="161">
        <f>B167/C167</f>
        <v>0.5577</v>
      </c>
    </row>
    <row r="168" ht="20.25" customHeight="1" spans="1:4">
      <c r="A168" s="164" t="s">
        <v>229</v>
      </c>
      <c r="B168" s="159">
        <v>2185</v>
      </c>
      <c r="C168" s="160">
        <v>1735</v>
      </c>
      <c r="D168" s="161">
        <f>B168/C168</f>
        <v>1.2594</v>
      </c>
    </row>
    <row r="169" ht="20.25" customHeight="1" spans="1:4">
      <c r="A169" s="164" t="s">
        <v>135</v>
      </c>
      <c r="B169" s="163">
        <v>1835</v>
      </c>
      <c r="C169" s="160">
        <v>1612</v>
      </c>
      <c r="D169" s="161">
        <f>B169/C169</f>
        <v>1.1383</v>
      </c>
    </row>
    <row r="170" ht="20.25" customHeight="1" spans="1:4">
      <c r="A170" s="162" t="s">
        <v>136</v>
      </c>
      <c r="B170" s="163"/>
      <c r="C170" s="160"/>
      <c r="D170" s="161"/>
    </row>
    <row r="171" ht="20.25" customHeight="1" spans="1:4">
      <c r="A171" s="162" t="s">
        <v>137</v>
      </c>
      <c r="B171" s="163"/>
      <c r="C171" s="160"/>
      <c r="D171" s="161"/>
    </row>
    <row r="172" ht="20.25" customHeight="1" spans="1:4">
      <c r="A172" s="162" t="s">
        <v>230</v>
      </c>
      <c r="B172" s="163">
        <v>350</v>
      </c>
      <c r="C172" s="160">
        <v>75</v>
      </c>
      <c r="D172" s="161">
        <f>B172/C172</f>
        <v>4.6667</v>
      </c>
    </row>
    <row r="173" ht="20.25" customHeight="1" spans="1:4">
      <c r="A173" s="164" t="s">
        <v>144</v>
      </c>
      <c r="B173" s="163"/>
      <c r="C173" s="160"/>
      <c r="D173" s="161"/>
    </row>
    <row r="174" ht="20.25" customHeight="1" spans="1:4">
      <c r="A174" s="164" t="s">
        <v>231</v>
      </c>
      <c r="B174" s="163">
        <v>0</v>
      </c>
      <c r="C174" s="160">
        <v>48</v>
      </c>
      <c r="D174" s="161"/>
    </row>
    <row r="175" ht="20.25" customHeight="1" spans="1:4">
      <c r="A175" s="164" t="s">
        <v>232</v>
      </c>
      <c r="B175" s="159">
        <v>705</v>
      </c>
      <c r="C175" s="160">
        <v>780</v>
      </c>
      <c r="D175" s="161">
        <f>B175/C175</f>
        <v>0.9038</v>
      </c>
    </row>
    <row r="176" s="62" customFormat="1" ht="20.25" customHeight="1" spans="1:4">
      <c r="A176" s="162" t="s">
        <v>135</v>
      </c>
      <c r="B176" s="163">
        <v>405</v>
      </c>
      <c r="C176" s="160">
        <v>173</v>
      </c>
      <c r="D176" s="161">
        <f>B176/C176</f>
        <v>2.341</v>
      </c>
    </row>
    <row r="177" ht="20.25" customHeight="1" spans="1:4">
      <c r="A177" s="162" t="s">
        <v>136</v>
      </c>
      <c r="B177" s="163"/>
      <c r="C177" s="160"/>
      <c r="D177" s="161"/>
    </row>
    <row r="178" ht="20.25" customHeight="1" spans="1:4">
      <c r="A178" s="162" t="s">
        <v>137</v>
      </c>
      <c r="B178" s="163"/>
      <c r="C178" s="160"/>
      <c r="D178" s="161"/>
    </row>
    <row r="179" ht="20.25" customHeight="1" spans="1:4">
      <c r="A179" s="162" t="s">
        <v>233</v>
      </c>
      <c r="B179" s="163"/>
      <c r="C179" s="160"/>
      <c r="D179" s="161"/>
    </row>
    <row r="180" ht="20.25" customHeight="1" spans="1:4">
      <c r="A180" s="162" t="s">
        <v>144</v>
      </c>
      <c r="B180" s="163"/>
      <c r="C180" s="160"/>
      <c r="D180" s="161"/>
    </row>
    <row r="181" ht="20.25" customHeight="1" spans="1:4">
      <c r="A181" s="164" t="s">
        <v>234</v>
      </c>
      <c r="B181" s="163">
        <v>300</v>
      </c>
      <c r="C181" s="160">
        <v>607</v>
      </c>
      <c r="D181" s="161">
        <f>B181/C181</f>
        <v>0.4942</v>
      </c>
    </row>
    <row r="182" ht="20.25" customHeight="1" spans="1:4">
      <c r="A182" s="164" t="s">
        <v>235</v>
      </c>
      <c r="B182" s="159">
        <v>651</v>
      </c>
      <c r="C182" s="160">
        <v>425</v>
      </c>
      <c r="D182" s="161">
        <f>B182/C182</f>
        <v>1.5318</v>
      </c>
    </row>
    <row r="183" ht="20.25" customHeight="1" spans="1:4">
      <c r="A183" s="158" t="s">
        <v>135</v>
      </c>
      <c r="B183" s="163">
        <v>515</v>
      </c>
      <c r="C183" s="160">
        <v>318</v>
      </c>
      <c r="D183" s="161">
        <f>B183/C183</f>
        <v>1.6195</v>
      </c>
    </row>
    <row r="184" ht="20.25" customHeight="1" spans="1:4">
      <c r="A184" s="162" t="s">
        <v>136</v>
      </c>
      <c r="B184" s="163"/>
      <c r="C184" s="160"/>
      <c r="D184" s="161"/>
    </row>
    <row r="185" ht="20.25" customHeight="1" spans="1:4">
      <c r="A185" s="162" t="s">
        <v>137</v>
      </c>
      <c r="B185" s="163"/>
      <c r="C185" s="160"/>
      <c r="D185" s="161"/>
    </row>
    <row r="186" ht="20.25" customHeight="1" spans="1:4">
      <c r="A186" s="162" t="s">
        <v>236</v>
      </c>
      <c r="B186" s="163"/>
      <c r="C186" s="160"/>
      <c r="D186" s="161"/>
    </row>
    <row r="187" ht="20.25" customHeight="1" spans="1:4">
      <c r="A187" s="162" t="s">
        <v>144</v>
      </c>
      <c r="B187" s="163"/>
      <c r="C187" s="160"/>
      <c r="D187" s="161"/>
    </row>
    <row r="188" ht="20.25" customHeight="1" spans="1:4">
      <c r="A188" s="164" t="s">
        <v>237</v>
      </c>
      <c r="B188" s="163">
        <v>136</v>
      </c>
      <c r="C188" s="160">
        <v>107</v>
      </c>
      <c r="D188" s="161">
        <f>B188/C188</f>
        <v>1.271</v>
      </c>
    </row>
    <row r="189" ht="20.25" customHeight="1" spans="1:4">
      <c r="A189" s="164" t="s">
        <v>238</v>
      </c>
      <c r="B189" s="159">
        <v>538</v>
      </c>
      <c r="C189" s="160">
        <v>380</v>
      </c>
      <c r="D189" s="161">
        <f>B189/C189</f>
        <v>1.4158</v>
      </c>
    </row>
    <row r="190" ht="20.25" customHeight="1" spans="1:4">
      <c r="A190" s="164" t="s">
        <v>135</v>
      </c>
      <c r="B190" s="163">
        <v>535</v>
      </c>
      <c r="C190" s="160">
        <v>308</v>
      </c>
      <c r="D190" s="161">
        <f>B190/C190</f>
        <v>1.737</v>
      </c>
    </row>
    <row r="191" ht="20.25" customHeight="1" spans="1:4">
      <c r="A191" s="162" t="s">
        <v>136</v>
      </c>
      <c r="B191" s="163"/>
      <c r="C191" s="160"/>
      <c r="D191" s="161"/>
    </row>
    <row r="192" ht="20.25" customHeight="1" spans="1:4">
      <c r="A192" s="162" t="s">
        <v>137</v>
      </c>
      <c r="B192" s="163"/>
      <c r="C192" s="160"/>
      <c r="D192" s="161"/>
    </row>
    <row r="193" ht="20.25" customHeight="1" spans="1:4">
      <c r="A193" s="162" t="s">
        <v>239</v>
      </c>
      <c r="B193" s="163">
        <v>0</v>
      </c>
      <c r="C193" s="160">
        <v>20</v>
      </c>
      <c r="D193" s="161"/>
    </row>
    <row r="194" ht="20.25" customHeight="1" spans="1:4">
      <c r="A194" s="162" t="s">
        <v>240</v>
      </c>
      <c r="B194" s="163">
        <v>0</v>
      </c>
      <c r="C194" s="160">
        <v>10</v>
      </c>
      <c r="D194" s="161"/>
    </row>
    <row r="195" ht="20.25" customHeight="1" spans="1:4">
      <c r="A195" s="162" t="s">
        <v>144</v>
      </c>
      <c r="B195" s="163"/>
      <c r="C195" s="160"/>
      <c r="D195" s="161"/>
    </row>
    <row r="196" ht="20.25" customHeight="1" spans="1:4">
      <c r="A196" s="164" t="s">
        <v>241</v>
      </c>
      <c r="B196" s="163">
        <v>3</v>
      </c>
      <c r="C196" s="160">
        <v>42</v>
      </c>
      <c r="D196" s="161">
        <f>B196/C196</f>
        <v>0.0714</v>
      </c>
    </row>
    <row r="197" ht="20.25" customHeight="1" spans="1:4">
      <c r="A197" s="164" t="s">
        <v>242</v>
      </c>
      <c r="B197" s="159">
        <v>0</v>
      </c>
      <c r="C197" s="160">
        <v>0</v>
      </c>
      <c r="D197" s="161"/>
    </row>
    <row r="198" ht="20.25" customHeight="1" spans="1:4">
      <c r="A198" s="164" t="s">
        <v>135</v>
      </c>
      <c r="B198" s="163"/>
      <c r="C198" s="160"/>
      <c r="D198" s="161"/>
    </row>
    <row r="199" ht="20.25" customHeight="1" spans="1:4">
      <c r="A199" s="158" t="s">
        <v>136</v>
      </c>
      <c r="B199" s="163"/>
      <c r="C199" s="160"/>
      <c r="D199" s="161"/>
    </row>
    <row r="200" ht="20.25" customHeight="1" spans="1:4">
      <c r="A200" s="162" t="s">
        <v>137</v>
      </c>
      <c r="B200" s="163"/>
      <c r="C200" s="160"/>
      <c r="D200" s="161"/>
    </row>
    <row r="201" ht="20.25" customHeight="1" spans="1:4">
      <c r="A201" s="162" t="s">
        <v>144</v>
      </c>
      <c r="B201" s="163"/>
      <c r="C201" s="160"/>
      <c r="D201" s="161"/>
    </row>
    <row r="202" ht="20.25" customHeight="1" spans="1:4">
      <c r="A202" s="162" t="s">
        <v>243</v>
      </c>
      <c r="B202" s="163"/>
      <c r="C202" s="160"/>
      <c r="D202" s="161"/>
    </row>
    <row r="203" ht="20.25" customHeight="1" spans="1:4">
      <c r="A203" s="164" t="s">
        <v>244</v>
      </c>
      <c r="B203" s="159">
        <v>36</v>
      </c>
      <c r="C203" s="160">
        <v>400</v>
      </c>
      <c r="D203" s="161">
        <f>B203/C203</f>
        <v>0.09</v>
      </c>
    </row>
    <row r="204" ht="20.25" customHeight="1" spans="1:4">
      <c r="A204" s="164" t="s">
        <v>135</v>
      </c>
      <c r="B204" s="163">
        <v>36</v>
      </c>
      <c r="C204" s="160">
        <v>5</v>
      </c>
      <c r="D204" s="161">
        <f>B204/C204</f>
        <v>7.2</v>
      </c>
    </row>
    <row r="205" ht="20.25" customHeight="1" spans="1:4">
      <c r="A205" s="164" t="s">
        <v>136</v>
      </c>
      <c r="B205" s="163"/>
      <c r="C205" s="160"/>
      <c r="D205" s="161"/>
    </row>
    <row r="206" ht="20.25" customHeight="1" spans="1:4">
      <c r="A206" s="162" t="s">
        <v>137</v>
      </c>
      <c r="B206" s="163"/>
      <c r="C206" s="160"/>
      <c r="D206" s="161"/>
    </row>
    <row r="207" ht="20.25" customHeight="1" spans="1:4">
      <c r="A207" s="162" t="s">
        <v>144</v>
      </c>
      <c r="B207" s="163"/>
      <c r="C207" s="160"/>
      <c r="D207" s="161"/>
    </row>
    <row r="208" ht="20.25" customHeight="1" spans="1:4">
      <c r="A208" s="162" t="s">
        <v>245</v>
      </c>
      <c r="B208" s="163">
        <v>0</v>
      </c>
      <c r="C208" s="160">
        <v>395</v>
      </c>
      <c r="D208" s="161"/>
    </row>
    <row r="209" ht="20.25" customHeight="1" spans="1:4">
      <c r="A209" s="162" t="s">
        <v>246</v>
      </c>
      <c r="B209" s="159">
        <v>0</v>
      </c>
      <c r="C209" s="160">
        <v>0</v>
      </c>
      <c r="D209" s="161"/>
    </row>
    <row r="210" ht="20.25" customHeight="1" spans="1:4">
      <c r="A210" s="162" t="s">
        <v>135</v>
      </c>
      <c r="B210" s="163"/>
      <c r="C210" s="160"/>
      <c r="D210" s="161"/>
    </row>
    <row r="211" ht="20.25" customHeight="1" spans="1:4">
      <c r="A211" s="162" t="s">
        <v>136</v>
      </c>
      <c r="B211" s="163"/>
      <c r="C211" s="160"/>
      <c r="D211" s="161"/>
    </row>
    <row r="212" ht="20.25" customHeight="1" spans="1:4">
      <c r="A212" s="162" t="s">
        <v>137</v>
      </c>
      <c r="B212" s="163"/>
      <c r="C212" s="160"/>
      <c r="D212" s="161"/>
    </row>
    <row r="213" ht="20.25" customHeight="1" spans="1:4">
      <c r="A213" s="162" t="s">
        <v>247</v>
      </c>
      <c r="B213" s="163"/>
      <c r="C213" s="160"/>
      <c r="D213" s="161"/>
    </row>
    <row r="214" ht="20.25" customHeight="1" spans="1:4">
      <c r="A214" s="162" t="s">
        <v>144</v>
      </c>
      <c r="B214" s="163"/>
      <c r="C214" s="160"/>
      <c r="D214" s="161"/>
    </row>
    <row r="215" ht="20.25" customHeight="1" spans="1:4">
      <c r="A215" s="162" t="s">
        <v>248</v>
      </c>
      <c r="B215" s="163"/>
      <c r="C215" s="160"/>
      <c r="D215" s="161"/>
    </row>
    <row r="216" ht="20.25" customHeight="1" spans="1:4">
      <c r="A216" s="162" t="s">
        <v>249</v>
      </c>
      <c r="B216" s="159">
        <v>2203</v>
      </c>
      <c r="C216" s="160">
        <v>1840</v>
      </c>
      <c r="D216" s="161">
        <f>B216/C216</f>
        <v>1.1973</v>
      </c>
    </row>
    <row r="217" ht="20.25" customHeight="1" spans="1:4">
      <c r="A217" s="162" t="s">
        <v>135</v>
      </c>
      <c r="B217" s="163">
        <v>2200</v>
      </c>
      <c r="C217" s="160">
        <v>1829</v>
      </c>
      <c r="D217" s="161">
        <f>B217/C217</f>
        <v>1.2028</v>
      </c>
    </row>
    <row r="218" ht="20.25" customHeight="1" spans="1:4">
      <c r="A218" s="162" t="s">
        <v>136</v>
      </c>
      <c r="B218" s="163">
        <v>0</v>
      </c>
      <c r="C218" s="160">
        <v>2</v>
      </c>
      <c r="D218" s="161"/>
    </row>
    <row r="219" ht="20.25" customHeight="1" spans="1:4">
      <c r="A219" s="162" t="s">
        <v>137</v>
      </c>
      <c r="B219" s="163"/>
      <c r="C219" s="160"/>
      <c r="D219" s="161"/>
    </row>
    <row r="220" ht="20.25" customHeight="1" spans="1:4">
      <c r="A220" s="162" t="s">
        <v>250</v>
      </c>
      <c r="B220" s="163">
        <v>0</v>
      </c>
      <c r="C220" s="160">
        <v>4</v>
      </c>
      <c r="D220" s="161"/>
    </row>
    <row r="221" ht="20.25" customHeight="1" spans="1:4">
      <c r="A221" s="162" t="s">
        <v>251</v>
      </c>
      <c r="B221" s="163"/>
      <c r="C221" s="160"/>
      <c r="D221" s="161"/>
    </row>
    <row r="222" ht="20.25" customHeight="1" spans="1:4">
      <c r="A222" s="162" t="s">
        <v>176</v>
      </c>
      <c r="B222" s="163"/>
      <c r="C222" s="160"/>
      <c r="D222" s="161"/>
    </row>
    <row r="223" ht="20.25" customHeight="1" spans="1:4">
      <c r="A223" s="162" t="s">
        <v>252</v>
      </c>
      <c r="B223" s="163"/>
      <c r="C223" s="160"/>
      <c r="D223" s="161"/>
    </row>
    <row r="224" ht="20.25" customHeight="1" spans="1:4">
      <c r="A224" s="162" t="s">
        <v>253</v>
      </c>
      <c r="B224" s="163"/>
      <c r="C224" s="160"/>
      <c r="D224" s="161"/>
    </row>
    <row r="225" ht="20.25" customHeight="1" spans="1:4">
      <c r="A225" s="162" t="s">
        <v>254</v>
      </c>
      <c r="B225" s="163"/>
      <c r="C225" s="160"/>
      <c r="D225" s="161"/>
    </row>
    <row r="226" ht="20.25" customHeight="1" spans="1:4">
      <c r="A226" s="162" t="s">
        <v>255</v>
      </c>
      <c r="B226" s="163"/>
      <c r="C226" s="160"/>
      <c r="D226" s="161"/>
    </row>
    <row r="227" ht="20.25" customHeight="1" spans="1:4">
      <c r="A227" s="162" t="s">
        <v>256</v>
      </c>
      <c r="B227" s="163"/>
      <c r="C227" s="160"/>
      <c r="D227" s="161"/>
    </row>
    <row r="228" ht="20.25" customHeight="1" spans="1:4">
      <c r="A228" s="162" t="s">
        <v>257</v>
      </c>
      <c r="B228" s="163">
        <v>3</v>
      </c>
      <c r="C228" s="160">
        <v>5</v>
      </c>
      <c r="D228" s="161">
        <f>B228/C228</f>
        <v>0.6</v>
      </c>
    </row>
    <row r="229" ht="20.25" customHeight="1" spans="1:4">
      <c r="A229" s="162" t="s">
        <v>144</v>
      </c>
      <c r="B229" s="163"/>
      <c r="C229" s="160"/>
      <c r="D229" s="161"/>
    </row>
    <row r="230" ht="20.25" customHeight="1" spans="1:4">
      <c r="A230" s="162" t="s">
        <v>258</v>
      </c>
      <c r="B230" s="163"/>
      <c r="C230" s="160"/>
      <c r="D230" s="161"/>
    </row>
    <row r="231" ht="20.25" customHeight="1" spans="1:4">
      <c r="A231" s="162" t="s">
        <v>259</v>
      </c>
      <c r="B231" s="159">
        <v>3576</v>
      </c>
      <c r="C231" s="160">
        <v>10080</v>
      </c>
      <c r="D231" s="161">
        <f>B231/C231</f>
        <v>0.3548</v>
      </c>
    </row>
    <row r="232" ht="20.25" customHeight="1" spans="1:4">
      <c r="A232" s="164" t="s">
        <v>260</v>
      </c>
      <c r="B232" s="163"/>
      <c r="C232" s="160"/>
      <c r="D232" s="161"/>
    </row>
    <row r="233" ht="20.25" customHeight="1" spans="1:4">
      <c r="A233" s="164" t="s">
        <v>261</v>
      </c>
      <c r="B233" s="163">
        <v>3576</v>
      </c>
      <c r="C233" s="160">
        <v>10080</v>
      </c>
      <c r="D233" s="161">
        <f>B233/C233</f>
        <v>0.3548</v>
      </c>
    </row>
    <row r="234" ht="20.25" customHeight="1" spans="1:4">
      <c r="A234" s="158" t="s">
        <v>262</v>
      </c>
      <c r="B234" s="159">
        <v>0</v>
      </c>
      <c r="C234" s="160">
        <v>0</v>
      </c>
      <c r="D234" s="161"/>
    </row>
    <row r="235" ht="20.25" customHeight="1" spans="1:4">
      <c r="A235" s="162" t="s">
        <v>263</v>
      </c>
      <c r="B235" s="163"/>
      <c r="C235" s="160"/>
      <c r="D235" s="161"/>
    </row>
    <row r="236" ht="20.25" customHeight="1" spans="1:4">
      <c r="A236" s="162" t="s">
        <v>264</v>
      </c>
      <c r="B236" s="163"/>
      <c r="C236" s="160"/>
      <c r="D236" s="161"/>
    </row>
    <row r="237" ht="20.25" customHeight="1" spans="1:4">
      <c r="A237" s="162" t="s">
        <v>265</v>
      </c>
      <c r="B237" s="163"/>
      <c r="C237" s="160"/>
      <c r="D237" s="161"/>
    </row>
    <row r="238" ht="20.25" customHeight="1" spans="1:4">
      <c r="A238" s="14" t="s">
        <v>266</v>
      </c>
      <c r="B238" s="165"/>
      <c r="C238" s="165"/>
      <c r="D238" s="161"/>
    </row>
    <row r="239" ht="20.25" customHeight="1" spans="1:4">
      <c r="A239" s="158" t="s">
        <v>267</v>
      </c>
      <c r="B239" s="159">
        <v>300</v>
      </c>
      <c r="C239" s="160">
        <v>835</v>
      </c>
      <c r="D239" s="161">
        <f>B239/C239</f>
        <v>0.3593</v>
      </c>
    </row>
    <row r="240" ht="20.25" customHeight="1" spans="1:4">
      <c r="A240" s="14" t="s">
        <v>268</v>
      </c>
      <c r="B240" s="159"/>
      <c r="C240" s="160"/>
      <c r="D240" s="161"/>
    </row>
    <row r="241" ht="20.25" customHeight="1" spans="1:4">
      <c r="A241" s="14" t="s">
        <v>269</v>
      </c>
      <c r="B241" s="159"/>
      <c r="C241" s="160"/>
      <c r="D241" s="161"/>
    </row>
    <row r="242" ht="20.25" customHeight="1" spans="1:4">
      <c r="A242" s="14" t="s">
        <v>270</v>
      </c>
      <c r="B242" s="159"/>
      <c r="C242" s="160"/>
      <c r="D242" s="161"/>
    </row>
    <row r="243" ht="20.25" customHeight="1" spans="1:4">
      <c r="A243" s="14" t="s">
        <v>271</v>
      </c>
      <c r="B243" s="159"/>
      <c r="C243" s="160"/>
      <c r="D243" s="161"/>
    </row>
    <row r="244" ht="20.25" customHeight="1" spans="1:4">
      <c r="A244" s="14" t="s">
        <v>272</v>
      </c>
      <c r="B244" s="159"/>
      <c r="C244" s="160"/>
      <c r="D244" s="161"/>
    </row>
    <row r="245" ht="20.25" customHeight="1" spans="1:4">
      <c r="A245" s="14" t="s">
        <v>273</v>
      </c>
      <c r="B245" s="159"/>
      <c r="C245" s="160"/>
      <c r="D245" s="161"/>
    </row>
    <row r="246" ht="20.25" customHeight="1" spans="1:4">
      <c r="A246" s="164" t="s">
        <v>274</v>
      </c>
      <c r="B246" s="159">
        <v>300</v>
      </c>
      <c r="C246" s="160">
        <v>370</v>
      </c>
      <c r="D246" s="161">
        <f>B246/C246</f>
        <v>0.8108</v>
      </c>
    </row>
    <row r="247" ht="20.25" customHeight="1" spans="1:4">
      <c r="A247" s="164" t="s">
        <v>275</v>
      </c>
      <c r="B247" s="163"/>
      <c r="C247" s="160"/>
      <c r="D247" s="161"/>
    </row>
    <row r="248" ht="20.25" customHeight="1" spans="1:4">
      <c r="A248" s="162" t="s">
        <v>276</v>
      </c>
      <c r="B248" s="163"/>
      <c r="C248" s="160"/>
      <c r="D248" s="161"/>
    </row>
    <row r="249" ht="20.25" customHeight="1" spans="1:4">
      <c r="A249" s="162" t="s">
        <v>277</v>
      </c>
      <c r="B249" s="163">
        <v>148</v>
      </c>
      <c r="C249" s="160">
        <v>97</v>
      </c>
      <c r="D249" s="161">
        <f>B249/C249</f>
        <v>1.5258</v>
      </c>
    </row>
    <row r="250" ht="20.25" customHeight="1" spans="1:4">
      <c r="A250" s="162" t="s">
        <v>278</v>
      </c>
      <c r="B250" s="163"/>
      <c r="C250" s="160"/>
      <c r="D250" s="161"/>
    </row>
    <row r="251" ht="20.25" customHeight="1" spans="1:4">
      <c r="A251" s="164" t="s">
        <v>279</v>
      </c>
      <c r="B251" s="163"/>
      <c r="C251" s="160"/>
      <c r="D251" s="161"/>
    </row>
    <row r="252" ht="20.25" customHeight="1" spans="1:4">
      <c r="A252" s="164" t="s">
        <v>280</v>
      </c>
      <c r="B252" s="163"/>
      <c r="C252" s="160"/>
      <c r="D252" s="161"/>
    </row>
    <row r="253" ht="20.25" customHeight="1" spans="1:4">
      <c r="A253" s="164" t="s">
        <v>281</v>
      </c>
      <c r="B253" s="163">
        <v>146</v>
      </c>
      <c r="C253" s="160">
        <v>273</v>
      </c>
      <c r="D253" s="161">
        <f>B253/C253</f>
        <v>0.5348</v>
      </c>
    </row>
    <row r="254" ht="20.25" customHeight="1" spans="1:4">
      <c r="A254" s="164" t="s">
        <v>282</v>
      </c>
      <c r="B254" s="163"/>
      <c r="C254" s="160"/>
      <c r="D254" s="161"/>
    </row>
    <row r="255" ht="20.25" customHeight="1" spans="1:4">
      <c r="A255" s="164" t="s">
        <v>283</v>
      </c>
      <c r="B255" s="163">
        <v>6</v>
      </c>
      <c r="C255" s="160">
        <v>0</v>
      </c>
      <c r="D255" s="161"/>
    </row>
    <row r="256" ht="20.25" customHeight="1" spans="1:4">
      <c r="A256" s="164" t="s">
        <v>284</v>
      </c>
      <c r="B256" s="163">
        <v>0</v>
      </c>
      <c r="C256" s="160">
        <v>465</v>
      </c>
      <c r="D256" s="161"/>
    </row>
    <row r="257" ht="20.25" customHeight="1" spans="1:4">
      <c r="A257" s="14" t="s">
        <v>285</v>
      </c>
      <c r="B257" s="163"/>
      <c r="C257" s="160"/>
      <c r="D257" s="161"/>
    </row>
    <row r="258" ht="20.25" customHeight="1" spans="1:4">
      <c r="A258" s="158" t="s">
        <v>286</v>
      </c>
      <c r="B258" s="159">
        <v>18012</v>
      </c>
      <c r="C258" s="160">
        <v>17180</v>
      </c>
      <c r="D258" s="161">
        <f>B258/C258</f>
        <v>1.0484</v>
      </c>
    </row>
    <row r="259" ht="20.25" customHeight="1" spans="1:4">
      <c r="A259" s="162" t="s">
        <v>287</v>
      </c>
      <c r="B259" s="159">
        <v>70</v>
      </c>
      <c r="C259" s="160">
        <v>0</v>
      </c>
      <c r="D259" s="161"/>
    </row>
    <row r="260" ht="20.25" customHeight="1" spans="1:4">
      <c r="A260" s="162" t="s">
        <v>288</v>
      </c>
      <c r="B260" s="163"/>
      <c r="C260" s="160"/>
      <c r="D260" s="161"/>
    </row>
    <row r="261" ht="20.25" customHeight="1" spans="1:4">
      <c r="A261" s="164" t="s">
        <v>289</v>
      </c>
      <c r="B261" s="163"/>
      <c r="C261" s="160"/>
      <c r="D261" s="161"/>
    </row>
    <row r="262" ht="20.25" customHeight="1" spans="1:4">
      <c r="A262" s="164" t="s">
        <v>290</v>
      </c>
      <c r="B262" s="159">
        <v>13872</v>
      </c>
      <c r="C262" s="160">
        <v>14997</v>
      </c>
      <c r="D262" s="161">
        <f>B262/C262</f>
        <v>0.925</v>
      </c>
    </row>
    <row r="263" ht="20.25" customHeight="1" spans="1:4">
      <c r="A263" s="164" t="s">
        <v>135</v>
      </c>
      <c r="B263" s="163">
        <v>13097</v>
      </c>
      <c r="C263" s="160">
        <v>14521</v>
      </c>
      <c r="D263" s="161">
        <f>B263/C263</f>
        <v>0.9019</v>
      </c>
    </row>
    <row r="264" ht="20.25" customHeight="1" spans="1:4">
      <c r="A264" s="164" t="s">
        <v>136</v>
      </c>
      <c r="B264" s="163">
        <v>235</v>
      </c>
      <c r="C264" s="160">
        <v>0</v>
      </c>
      <c r="D264" s="161"/>
    </row>
    <row r="265" ht="20.25" customHeight="1" spans="1:4">
      <c r="A265" s="164" t="s">
        <v>137</v>
      </c>
      <c r="B265" s="163"/>
      <c r="C265" s="160"/>
      <c r="D265" s="161"/>
    </row>
    <row r="266" ht="20.25" customHeight="1" spans="1:4">
      <c r="A266" s="164" t="s">
        <v>176</v>
      </c>
      <c r="B266" s="163"/>
      <c r="C266" s="160"/>
      <c r="D266" s="161"/>
    </row>
    <row r="267" ht="20.25" customHeight="1" spans="1:4">
      <c r="A267" s="164" t="s">
        <v>291</v>
      </c>
      <c r="B267" s="163">
        <v>0</v>
      </c>
      <c r="C267" s="160">
        <v>476</v>
      </c>
      <c r="D267" s="161"/>
    </row>
    <row r="268" ht="20.25" customHeight="1" spans="1:4">
      <c r="A268" s="164" t="s">
        <v>292</v>
      </c>
      <c r="B268" s="163"/>
      <c r="C268" s="160"/>
      <c r="D268" s="161"/>
    </row>
    <row r="269" ht="26.25" customHeight="1" spans="1:4">
      <c r="A269" s="164" t="s">
        <v>293</v>
      </c>
      <c r="B269" s="163"/>
      <c r="C269" s="160"/>
      <c r="D269" s="161"/>
    </row>
    <row r="270" ht="26.25" customHeight="1" spans="1:4">
      <c r="A270" s="164" t="s">
        <v>294</v>
      </c>
      <c r="B270" s="163"/>
      <c r="C270" s="160"/>
      <c r="D270" s="161"/>
    </row>
    <row r="271" ht="26.25" customHeight="1" spans="1:4">
      <c r="A271" s="164" t="s">
        <v>144</v>
      </c>
      <c r="B271" s="163"/>
      <c r="C271" s="160"/>
      <c r="D271" s="161"/>
    </row>
    <row r="272" ht="20.25" customHeight="1" spans="1:4">
      <c r="A272" s="164" t="s">
        <v>295</v>
      </c>
      <c r="B272" s="163">
        <v>540</v>
      </c>
      <c r="C272" s="160">
        <v>0</v>
      </c>
      <c r="D272" s="161"/>
    </row>
    <row r="273" ht="20.25" customHeight="1" spans="1:4">
      <c r="A273" s="162" t="s">
        <v>296</v>
      </c>
      <c r="B273" s="159">
        <v>23</v>
      </c>
      <c r="C273" s="160">
        <v>37</v>
      </c>
      <c r="D273" s="161">
        <f>B273/C273</f>
        <v>0.6216</v>
      </c>
    </row>
    <row r="274" ht="20.25" customHeight="1" spans="1:4">
      <c r="A274" s="162" t="s">
        <v>135</v>
      </c>
      <c r="B274" s="163"/>
      <c r="C274" s="160"/>
      <c r="D274" s="161"/>
    </row>
    <row r="275" ht="20.25" customHeight="1" spans="1:4">
      <c r="A275" s="162" t="s">
        <v>136</v>
      </c>
      <c r="B275" s="163"/>
      <c r="C275" s="160"/>
      <c r="D275" s="161"/>
    </row>
    <row r="276" ht="20.25" customHeight="1" spans="1:4">
      <c r="A276" s="164" t="s">
        <v>137</v>
      </c>
      <c r="B276" s="163"/>
      <c r="C276" s="160"/>
      <c r="D276" s="161"/>
    </row>
    <row r="277" ht="20.25" customHeight="1" spans="1:4">
      <c r="A277" s="164" t="s">
        <v>297</v>
      </c>
      <c r="B277" s="163">
        <v>0</v>
      </c>
      <c r="C277" s="160">
        <v>37</v>
      </c>
      <c r="D277" s="161"/>
    </row>
    <row r="278" ht="20.25" customHeight="1" spans="1:4">
      <c r="A278" s="164" t="s">
        <v>144</v>
      </c>
      <c r="B278" s="163"/>
      <c r="C278" s="160"/>
      <c r="D278" s="161"/>
    </row>
    <row r="279" ht="20.25" customHeight="1" spans="1:4">
      <c r="A279" s="158" t="s">
        <v>298</v>
      </c>
      <c r="B279" s="163">
        <v>23</v>
      </c>
      <c r="C279" s="160">
        <v>0</v>
      </c>
      <c r="D279" s="161"/>
    </row>
    <row r="280" ht="20.25" customHeight="1" spans="1:4">
      <c r="A280" s="162" t="s">
        <v>299</v>
      </c>
      <c r="B280" s="159">
        <v>0</v>
      </c>
      <c r="C280" s="160">
        <v>0</v>
      </c>
      <c r="D280" s="161"/>
    </row>
    <row r="281" ht="20.25" customHeight="1" spans="1:4">
      <c r="A281" s="162" t="s">
        <v>135</v>
      </c>
      <c r="B281" s="163"/>
      <c r="C281" s="160"/>
      <c r="D281" s="161"/>
    </row>
    <row r="282" ht="20.25" customHeight="1" spans="1:4">
      <c r="A282" s="162" t="s">
        <v>136</v>
      </c>
      <c r="B282" s="163"/>
      <c r="C282" s="160"/>
      <c r="D282" s="161"/>
    </row>
    <row r="283" ht="20.25" customHeight="1" spans="1:4">
      <c r="A283" s="164" t="s">
        <v>137</v>
      </c>
      <c r="B283" s="163"/>
      <c r="C283" s="160"/>
      <c r="D283" s="161"/>
    </row>
    <row r="284" ht="20.25" customHeight="1" spans="1:4">
      <c r="A284" s="164" t="s">
        <v>300</v>
      </c>
      <c r="B284" s="163"/>
      <c r="C284" s="160"/>
      <c r="D284" s="161"/>
    </row>
    <row r="285" ht="20.25" customHeight="1" spans="1:4">
      <c r="A285" s="164" t="s">
        <v>301</v>
      </c>
      <c r="B285" s="163"/>
      <c r="C285" s="160"/>
      <c r="D285" s="161"/>
    </row>
    <row r="286" ht="20.25" customHeight="1" spans="1:4">
      <c r="A286" s="164" t="s">
        <v>144</v>
      </c>
      <c r="B286" s="163"/>
      <c r="C286" s="160"/>
      <c r="D286" s="161"/>
    </row>
    <row r="287" ht="20.25" customHeight="1" spans="1:4">
      <c r="A287" s="164" t="s">
        <v>302</v>
      </c>
      <c r="B287" s="163"/>
      <c r="C287" s="160"/>
      <c r="D287" s="161"/>
    </row>
    <row r="288" ht="20.25" customHeight="1" spans="1:4">
      <c r="A288" s="158" t="s">
        <v>303</v>
      </c>
      <c r="B288" s="159">
        <v>20</v>
      </c>
      <c r="C288" s="160">
        <v>0</v>
      </c>
      <c r="D288" s="161"/>
    </row>
    <row r="289" ht="20.25" customHeight="1" spans="1:4">
      <c r="A289" s="162" t="s">
        <v>135</v>
      </c>
      <c r="B289" s="163"/>
      <c r="C289" s="160"/>
      <c r="D289" s="161"/>
    </row>
    <row r="290" ht="20.25" customHeight="1" spans="1:4">
      <c r="A290" s="162" t="s">
        <v>136</v>
      </c>
      <c r="B290" s="163"/>
      <c r="C290" s="160"/>
      <c r="D290" s="161"/>
    </row>
    <row r="291" ht="20.25" customHeight="1" spans="1:4">
      <c r="A291" s="162" t="s">
        <v>137</v>
      </c>
      <c r="B291" s="163"/>
      <c r="C291" s="160"/>
      <c r="D291" s="161"/>
    </row>
    <row r="292" ht="20.25" customHeight="1" spans="1:4">
      <c r="A292" s="164" t="s">
        <v>304</v>
      </c>
      <c r="B292" s="163"/>
      <c r="C292" s="160"/>
      <c r="D292" s="161"/>
    </row>
    <row r="293" ht="20.25" customHeight="1" spans="1:4">
      <c r="A293" s="164" t="s">
        <v>305</v>
      </c>
      <c r="B293" s="163"/>
      <c r="C293" s="160"/>
      <c r="D293" s="161"/>
    </row>
    <row r="294" ht="20.25" customHeight="1" spans="1:4">
      <c r="A294" s="164" t="s">
        <v>306</v>
      </c>
      <c r="B294" s="163"/>
      <c r="C294" s="160"/>
      <c r="D294" s="161"/>
    </row>
    <row r="295" ht="20.25" customHeight="1" spans="1:4">
      <c r="A295" s="162" t="s">
        <v>144</v>
      </c>
      <c r="B295" s="163"/>
      <c r="C295" s="160"/>
      <c r="D295" s="161"/>
    </row>
    <row r="296" ht="20.25" customHeight="1" spans="1:4">
      <c r="A296" s="162" t="s">
        <v>307</v>
      </c>
      <c r="B296" s="163">
        <v>20</v>
      </c>
      <c r="C296" s="160">
        <v>0</v>
      </c>
      <c r="D296" s="161"/>
    </row>
    <row r="297" ht="20.25" customHeight="1" spans="1:4">
      <c r="A297" s="162" t="s">
        <v>308</v>
      </c>
      <c r="B297" s="159">
        <v>1221</v>
      </c>
      <c r="C297" s="160">
        <v>996</v>
      </c>
      <c r="D297" s="161">
        <f>B297/C297</f>
        <v>1.2259</v>
      </c>
    </row>
    <row r="298" ht="20.25" customHeight="1" spans="1:4">
      <c r="A298" s="164" t="s">
        <v>135</v>
      </c>
      <c r="B298" s="163">
        <v>1152</v>
      </c>
      <c r="C298" s="160">
        <v>996</v>
      </c>
      <c r="D298" s="161">
        <f>B298/C298</f>
        <v>1.1566</v>
      </c>
    </row>
    <row r="299" ht="20.25" customHeight="1" spans="1:4">
      <c r="A299" s="164" t="s">
        <v>136</v>
      </c>
      <c r="B299" s="163"/>
      <c r="C299" s="160"/>
      <c r="D299" s="161"/>
    </row>
    <row r="300" ht="20.25" customHeight="1" spans="1:4">
      <c r="A300" s="164" t="s">
        <v>137</v>
      </c>
      <c r="B300" s="163"/>
      <c r="C300" s="160"/>
      <c r="D300" s="161"/>
    </row>
    <row r="301" ht="20.25" customHeight="1" spans="1:4">
      <c r="A301" s="158" t="s">
        <v>309</v>
      </c>
      <c r="B301" s="163"/>
      <c r="C301" s="160"/>
      <c r="D301" s="161"/>
    </row>
    <row r="302" ht="20.25" customHeight="1" spans="1:4">
      <c r="A302" s="162" t="s">
        <v>310</v>
      </c>
      <c r="B302" s="163"/>
      <c r="C302" s="160"/>
      <c r="D302" s="161"/>
    </row>
    <row r="303" ht="20.25" customHeight="1" spans="1:4">
      <c r="A303" s="162" t="s">
        <v>311</v>
      </c>
      <c r="B303" s="163"/>
      <c r="C303" s="160"/>
      <c r="D303" s="161"/>
    </row>
    <row r="304" ht="20.25" customHeight="1" spans="1:4">
      <c r="A304" s="162" t="s">
        <v>312</v>
      </c>
      <c r="B304" s="163"/>
      <c r="C304" s="160"/>
      <c r="D304" s="161"/>
    </row>
    <row r="305" ht="20.25" customHeight="1" spans="1:4">
      <c r="A305" s="164" t="s">
        <v>313</v>
      </c>
      <c r="B305" s="163"/>
      <c r="C305" s="160"/>
      <c r="D305" s="161"/>
    </row>
    <row r="306" ht="20.25" customHeight="1" spans="1:4">
      <c r="A306" s="164" t="s">
        <v>314</v>
      </c>
      <c r="B306" s="163"/>
      <c r="C306" s="160"/>
      <c r="D306" s="161"/>
    </row>
    <row r="307" ht="20.25" customHeight="1" spans="1:4">
      <c r="A307" s="164" t="s">
        <v>315</v>
      </c>
      <c r="B307" s="163">
        <v>25</v>
      </c>
      <c r="C307" s="160">
        <v>0</v>
      </c>
      <c r="D307" s="161"/>
    </row>
    <row r="308" ht="20.25" customHeight="1" spans="1:4">
      <c r="A308" s="164" t="s">
        <v>176</v>
      </c>
      <c r="B308" s="163"/>
      <c r="C308" s="160"/>
      <c r="D308" s="161"/>
    </row>
    <row r="309" ht="20.25" customHeight="1" spans="1:4">
      <c r="A309" s="164" t="s">
        <v>144</v>
      </c>
      <c r="B309" s="163"/>
      <c r="C309" s="160"/>
      <c r="D309" s="161"/>
    </row>
    <row r="310" ht="20.25" customHeight="1" spans="1:4">
      <c r="A310" s="162" t="s">
        <v>316</v>
      </c>
      <c r="B310" s="163">
        <v>44</v>
      </c>
      <c r="C310" s="160">
        <v>0</v>
      </c>
      <c r="D310" s="161"/>
    </row>
    <row r="311" ht="20.25" customHeight="1" spans="1:4">
      <c r="A311" s="162" t="s">
        <v>317</v>
      </c>
      <c r="B311" s="159">
        <v>0</v>
      </c>
      <c r="C311" s="160">
        <v>0</v>
      </c>
      <c r="D311" s="161"/>
    </row>
    <row r="312" ht="20.25" customHeight="1" spans="1:4">
      <c r="A312" s="162" t="s">
        <v>135</v>
      </c>
      <c r="B312" s="163"/>
      <c r="C312" s="160"/>
      <c r="D312" s="161"/>
    </row>
    <row r="313" ht="20.25" customHeight="1" spans="1:4">
      <c r="A313" s="164" t="s">
        <v>136</v>
      </c>
      <c r="B313" s="163"/>
      <c r="C313" s="160"/>
      <c r="D313" s="161"/>
    </row>
    <row r="314" ht="20.25" customHeight="1" spans="1:4">
      <c r="A314" s="164" t="s">
        <v>137</v>
      </c>
      <c r="B314" s="163"/>
      <c r="C314" s="160"/>
      <c r="D314" s="161"/>
    </row>
    <row r="315" ht="20.25" customHeight="1" spans="1:4">
      <c r="A315" s="164" t="s">
        <v>318</v>
      </c>
      <c r="B315" s="163"/>
      <c r="C315" s="160"/>
      <c r="D315" s="161"/>
    </row>
    <row r="316" ht="20.25" customHeight="1" spans="1:4">
      <c r="A316" s="158" t="s">
        <v>319</v>
      </c>
      <c r="B316" s="163"/>
      <c r="C316" s="160"/>
      <c r="D316" s="161"/>
    </row>
    <row r="317" ht="20.25" customHeight="1" spans="1:4">
      <c r="A317" s="162" t="s">
        <v>320</v>
      </c>
      <c r="B317" s="163"/>
      <c r="C317" s="160"/>
      <c r="D317" s="161"/>
    </row>
    <row r="318" ht="20.25" customHeight="1" spans="1:4">
      <c r="A318" s="162" t="s">
        <v>176</v>
      </c>
      <c r="B318" s="163"/>
      <c r="C318" s="160"/>
      <c r="D318" s="161"/>
    </row>
    <row r="319" ht="20.25" customHeight="1" spans="1:4">
      <c r="A319" s="162" t="s">
        <v>144</v>
      </c>
      <c r="B319" s="163"/>
      <c r="C319" s="160"/>
      <c r="D319" s="161"/>
    </row>
    <row r="320" ht="20.25" customHeight="1" spans="1:4">
      <c r="A320" s="162" t="s">
        <v>321</v>
      </c>
      <c r="B320" s="163"/>
      <c r="C320" s="160"/>
      <c r="D320" s="161"/>
    </row>
    <row r="321" ht="20.25" customHeight="1" spans="1:4">
      <c r="A321" s="164" t="s">
        <v>322</v>
      </c>
      <c r="B321" s="159">
        <v>0</v>
      </c>
      <c r="C321" s="160">
        <v>0</v>
      </c>
      <c r="D321" s="161"/>
    </row>
    <row r="322" ht="20.25" customHeight="1" spans="1:4">
      <c r="A322" s="164" t="s">
        <v>135</v>
      </c>
      <c r="B322" s="163"/>
      <c r="C322" s="160"/>
      <c r="D322" s="161"/>
    </row>
    <row r="323" ht="20.25" customHeight="1" spans="1:4">
      <c r="A323" s="164" t="s">
        <v>136</v>
      </c>
      <c r="B323" s="163"/>
      <c r="C323" s="160"/>
      <c r="D323" s="161"/>
    </row>
    <row r="324" ht="20.25" customHeight="1" spans="1:4">
      <c r="A324" s="162" t="s">
        <v>137</v>
      </c>
      <c r="B324" s="163"/>
      <c r="C324" s="160"/>
      <c r="D324" s="161"/>
    </row>
    <row r="325" ht="20.25" customHeight="1" spans="1:4">
      <c r="A325" s="162" t="s">
        <v>323</v>
      </c>
      <c r="B325" s="163"/>
      <c r="C325" s="160"/>
      <c r="D325" s="161"/>
    </row>
    <row r="326" ht="20.25" customHeight="1" spans="1:4">
      <c r="A326" s="162" t="s">
        <v>324</v>
      </c>
      <c r="B326" s="163"/>
      <c r="C326" s="160"/>
      <c r="D326" s="161"/>
    </row>
    <row r="327" ht="20.25" customHeight="1" spans="1:4">
      <c r="A327" s="164" t="s">
        <v>325</v>
      </c>
      <c r="B327" s="163"/>
      <c r="C327" s="160"/>
      <c r="D327" s="161"/>
    </row>
    <row r="328" ht="20.25" customHeight="1" spans="1:4">
      <c r="A328" s="164" t="s">
        <v>176</v>
      </c>
      <c r="B328" s="163"/>
      <c r="C328" s="160"/>
      <c r="D328" s="161"/>
    </row>
    <row r="329" ht="20.25" customHeight="1" spans="1:4">
      <c r="A329" s="164" t="s">
        <v>144</v>
      </c>
      <c r="B329" s="163"/>
      <c r="C329" s="160"/>
      <c r="D329" s="161"/>
    </row>
    <row r="330" ht="20.25" customHeight="1" spans="1:4">
      <c r="A330" s="164" t="s">
        <v>326</v>
      </c>
      <c r="B330" s="163"/>
      <c r="C330" s="160"/>
      <c r="D330" s="161"/>
    </row>
    <row r="331" ht="20.25" customHeight="1" spans="1:4">
      <c r="A331" s="158" t="s">
        <v>327</v>
      </c>
      <c r="B331" s="159">
        <v>0</v>
      </c>
      <c r="C331" s="160">
        <v>0</v>
      </c>
      <c r="D331" s="161"/>
    </row>
    <row r="332" ht="20.25" customHeight="1" spans="1:4">
      <c r="A332" s="162" t="s">
        <v>135</v>
      </c>
      <c r="B332" s="163"/>
      <c r="C332" s="160"/>
      <c r="D332" s="161"/>
    </row>
    <row r="333" ht="20.25" customHeight="1" spans="1:4">
      <c r="A333" s="162" t="s">
        <v>136</v>
      </c>
      <c r="B333" s="163"/>
      <c r="C333" s="160"/>
      <c r="D333" s="161"/>
    </row>
    <row r="334" ht="20.25" customHeight="1" spans="1:4">
      <c r="A334" s="162" t="s">
        <v>137</v>
      </c>
      <c r="B334" s="163"/>
      <c r="C334" s="160"/>
      <c r="D334" s="161"/>
    </row>
    <row r="335" ht="20.25" customHeight="1" spans="1:4">
      <c r="A335" s="164" t="s">
        <v>328</v>
      </c>
      <c r="B335" s="163"/>
      <c r="C335" s="160"/>
      <c r="D335" s="161"/>
    </row>
    <row r="336" ht="20.25" customHeight="1" spans="1:4">
      <c r="A336" s="164" t="s">
        <v>329</v>
      </c>
      <c r="B336" s="163"/>
      <c r="C336" s="160"/>
      <c r="D336" s="161"/>
    </row>
    <row r="337" ht="20.25" customHeight="1" spans="1:4">
      <c r="A337" s="164" t="s">
        <v>144</v>
      </c>
      <c r="B337" s="163"/>
      <c r="C337" s="160"/>
      <c r="D337" s="161"/>
    </row>
    <row r="338" ht="20.25" customHeight="1" spans="1:4">
      <c r="A338" s="162" t="s">
        <v>330</v>
      </c>
      <c r="B338" s="163"/>
      <c r="C338" s="160"/>
      <c r="D338" s="161"/>
    </row>
    <row r="339" ht="20.25" customHeight="1" spans="1:4">
      <c r="A339" s="162" t="s">
        <v>331</v>
      </c>
      <c r="B339" s="159">
        <v>0</v>
      </c>
      <c r="C339" s="160">
        <v>0</v>
      </c>
      <c r="D339" s="161"/>
    </row>
    <row r="340" ht="20.25" customHeight="1" spans="1:4">
      <c r="A340" s="162" t="s">
        <v>135</v>
      </c>
      <c r="B340" s="163"/>
      <c r="C340" s="160"/>
      <c r="D340" s="161"/>
    </row>
    <row r="341" ht="20.25" customHeight="1" spans="1:4">
      <c r="A341" s="164" t="s">
        <v>136</v>
      </c>
      <c r="B341" s="163"/>
      <c r="C341" s="160"/>
      <c r="D341" s="161"/>
    </row>
    <row r="342" ht="20.25" customHeight="1" spans="1:4">
      <c r="A342" s="162" t="s">
        <v>176</v>
      </c>
      <c r="B342" s="163"/>
      <c r="C342" s="160"/>
      <c r="D342" s="161"/>
    </row>
    <row r="343" ht="20.25" customHeight="1" spans="1:4">
      <c r="A343" s="164" t="s">
        <v>332</v>
      </c>
      <c r="B343" s="163"/>
      <c r="C343" s="160"/>
      <c r="D343" s="161"/>
    </row>
    <row r="344" ht="20.25" customHeight="1" spans="1:4">
      <c r="A344" s="162" t="s">
        <v>333</v>
      </c>
      <c r="B344" s="163"/>
      <c r="C344" s="160"/>
      <c r="D344" s="161"/>
    </row>
    <row r="345" ht="20.25" customHeight="1" spans="1:4">
      <c r="A345" s="166" t="s">
        <v>334</v>
      </c>
      <c r="B345" s="159">
        <v>2806</v>
      </c>
      <c r="C345" s="160">
        <v>1150</v>
      </c>
      <c r="D345" s="161">
        <f t="shared" ref="D340:D403" si="0">B345/C345</f>
        <v>2.44</v>
      </c>
    </row>
    <row r="346" ht="20.25" customHeight="1" spans="1:4">
      <c r="A346" s="166" t="s">
        <v>335</v>
      </c>
      <c r="B346" s="163">
        <v>42</v>
      </c>
      <c r="C346" s="160">
        <v>0</v>
      </c>
      <c r="D346" s="161"/>
    </row>
    <row r="347" ht="20.25" customHeight="1" spans="1:4">
      <c r="A347" s="166" t="s">
        <v>336</v>
      </c>
      <c r="B347" s="163">
        <v>2764</v>
      </c>
      <c r="C347" s="160">
        <v>1150</v>
      </c>
      <c r="D347" s="161">
        <f t="shared" si="0"/>
        <v>2.4035</v>
      </c>
    </row>
    <row r="348" ht="20.25" customHeight="1" spans="1:4">
      <c r="A348" s="158" t="s">
        <v>337</v>
      </c>
      <c r="B348" s="159">
        <v>87979</v>
      </c>
      <c r="C348" s="160">
        <v>78525</v>
      </c>
      <c r="D348" s="161">
        <f t="shared" si="0"/>
        <v>1.1204</v>
      </c>
    </row>
    <row r="349" ht="20.25" customHeight="1" spans="1:4">
      <c r="A349" s="164" t="s">
        <v>338</v>
      </c>
      <c r="B349" s="159">
        <v>1722</v>
      </c>
      <c r="C349" s="160">
        <v>953</v>
      </c>
      <c r="D349" s="161">
        <f t="shared" si="0"/>
        <v>1.8069</v>
      </c>
    </row>
    <row r="350" ht="20.25" customHeight="1" spans="1:4">
      <c r="A350" s="162" t="s">
        <v>135</v>
      </c>
      <c r="B350" s="163">
        <v>1202</v>
      </c>
      <c r="C350" s="160">
        <v>835</v>
      </c>
      <c r="D350" s="161">
        <f t="shared" si="0"/>
        <v>1.4395</v>
      </c>
    </row>
    <row r="351" ht="20.25" customHeight="1" spans="1:4">
      <c r="A351" s="162" t="s">
        <v>136</v>
      </c>
      <c r="B351" s="163"/>
      <c r="C351" s="160"/>
      <c r="D351" s="161"/>
    </row>
    <row r="352" ht="20.25" customHeight="1" spans="1:4">
      <c r="A352" s="162" t="s">
        <v>137</v>
      </c>
      <c r="B352" s="163"/>
      <c r="C352" s="160"/>
      <c r="D352" s="161"/>
    </row>
    <row r="353" ht="20.25" customHeight="1" spans="1:4">
      <c r="A353" s="164" t="s">
        <v>339</v>
      </c>
      <c r="B353" s="163">
        <v>520</v>
      </c>
      <c r="C353" s="160">
        <v>118</v>
      </c>
      <c r="D353" s="161">
        <f t="shared" si="0"/>
        <v>4.4068</v>
      </c>
    </row>
    <row r="354" ht="20.25" customHeight="1" spans="1:4">
      <c r="A354" s="162" t="s">
        <v>340</v>
      </c>
      <c r="B354" s="159">
        <v>75539</v>
      </c>
      <c r="C354" s="160">
        <v>66545</v>
      </c>
      <c r="D354" s="161">
        <f t="shared" si="0"/>
        <v>1.1352</v>
      </c>
    </row>
    <row r="355" ht="20.25" customHeight="1" spans="1:4">
      <c r="A355" s="162" t="s">
        <v>341</v>
      </c>
      <c r="B355" s="163">
        <v>7402</v>
      </c>
      <c r="C355" s="160">
        <v>5572</v>
      </c>
      <c r="D355" s="161">
        <f t="shared" si="0"/>
        <v>1.3284</v>
      </c>
    </row>
    <row r="356" ht="20.25" customHeight="1" spans="1:4">
      <c r="A356" s="162" t="s">
        <v>342</v>
      </c>
      <c r="B356" s="163">
        <v>32585</v>
      </c>
      <c r="C356" s="160">
        <v>25693</v>
      </c>
      <c r="D356" s="161">
        <f t="shared" si="0"/>
        <v>1.2682</v>
      </c>
    </row>
    <row r="357" ht="20.25" customHeight="1" spans="1:4">
      <c r="A357" s="164" t="s">
        <v>343</v>
      </c>
      <c r="B357" s="163">
        <v>27450</v>
      </c>
      <c r="C357" s="160">
        <v>23921</v>
      </c>
      <c r="D357" s="161">
        <f t="shared" si="0"/>
        <v>1.1475</v>
      </c>
    </row>
    <row r="358" ht="20.25" customHeight="1" spans="1:4">
      <c r="A358" s="164" t="s">
        <v>344</v>
      </c>
      <c r="B358" s="163">
        <v>7102</v>
      </c>
      <c r="C358" s="160">
        <v>7781</v>
      </c>
      <c r="D358" s="161">
        <f t="shared" si="0"/>
        <v>0.9127</v>
      </c>
    </row>
    <row r="359" ht="20.25" customHeight="1" spans="1:4">
      <c r="A359" s="164" t="s">
        <v>345</v>
      </c>
      <c r="B359" s="163"/>
      <c r="C359" s="160"/>
      <c r="D359" s="161"/>
    </row>
    <row r="360" ht="20.25" customHeight="1" spans="1:4">
      <c r="A360" s="162" t="s">
        <v>346</v>
      </c>
      <c r="B360" s="163">
        <v>1000</v>
      </c>
      <c r="C360" s="160">
        <v>3578</v>
      </c>
      <c r="D360" s="161">
        <f t="shared" si="0"/>
        <v>0.2795</v>
      </c>
    </row>
    <row r="361" ht="20.25" customHeight="1" spans="1:4">
      <c r="A361" s="162" t="s">
        <v>347</v>
      </c>
      <c r="B361" s="159">
        <v>4921</v>
      </c>
      <c r="C361" s="160">
        <v>5018</v>
      </c>
      <c r="D361" s="161">
        <f t="shared" si="0"/>
        <v>0.9807</v>
      </c>
    </row>
    <row r="362" ht="20.25" customHeight="1" spans="1:4">
      <c r="A362" s="162" t="s">
        <v>348</v>
      </c>
      <c r="B362" s="163"/>
      <c r="C362" s="160"/>
      <c r="D362" s="161"/>
    </row>
    <row r="363" ht="20.25" customHeight="1" spans="1:4">
      <c r="A363" s="162" t="s">
        <v>349</v>
      </c>
      <c r="B363" s="163">
        <v>3996</v>
      </c>
      <c r="C363" s="160">
        <v>4013</v>
      </c>
      <c r="D363" s="161">
        <f t="shared" si="0"/>
        <v>0.9958</v>
      </c>
    </row>
    <row r="364" ht="20.25" customHeight="1" spans="1:4">
      <c r="A364" s="162" t="s">
        <v>350</v>
      </c>
      <c r="B364" s="163">
        <v>925</v>
      </c>
      <c r="C364" s="160">
        <v>907</v>
      </c>
      <c r="D364" s="161">
        <f t="shared" si="0"/>
        <v>1.0198</v>
      </c>
    </row>
    <row r="365" ht="20.25" customHeight="1" spans="1:4">
      <c r="A365" s="164" t="s">
        <v>351</v>
      </c>
      <c r="B365" s="163"/>
      <c r="C365" s="160"/>
      <c r="D365" s="161"/>
    </row>
    <row r="366" ht="20.25" customHeight="1" spans="1:4">
      <c r="A366" s="164" t="s">
        <v>352</v>
      </c>
      <c r="B366" s="163">
        <v>0</v>
      </c>
      <c r="C366" s="160">
        <v>98</v>
      </c>
      <c r="D366" s="161"/>
    </row>
    <row r="367" ht="20.25" customHeight="1" spans="1:4">
      <c r="A367" s="158" t="s">
        <v>353</v>
      </c>
      <c r="B367" s="159">
        <v>0</v>
      </c>
      <c r="C367" s="160">
        <v>0</v>
      </c>
      <c r="D367" s="161"/>
    </row>
    <row r="368" ht="20.25" customHeight="1" spans="1:4">
      <c r="A368" s="162" t="s">
        <v>354</v>
      </c>
      <c r="B368" s="163"/>
      <c r="C368" s="160"/>
      <c r="D368" s="161"/>
    </row>
    <row r="369" ht="20.25" customHeight="1" spans="1:4">
      <c r="A369" s="162" t="s">
        <v>355</v>
      </c>
      <c r="B369" s="163"/>
      <c r="C369" s="160"/>
      <c r="D369" s="161"/>
    </row>
    <row r="370" ht="20.25" customHeight="1" spans="1:4">
      <c r="A370" s="162" t="s">
        <v>356</v>
      </c>
      <c r="B370" s="163"/>
      <c r="C370" s="160"/>
      <c r="D370" s="161"/>
    </row>
    <row r="371" ht="20.25" customHeight="1" spans="1:4">
      <c r="A371" s="164" t="s">
        <v>357</v>
      </c>
      <c r="B371" s="163"/>
      <c r="C371" s="160"/>
      <c r="D371" s="161"/>
    </row>
    <row r="372" ht="20.25" customHeight="1" spans="1:4">
      <c r="A372" s="164" t="s">
        <v>358</v>
      </c>
      <c r="B372" s="163"/>
      <c r="C372" s="160"/>
      <c r="D372" s="161"/>
    </row>
    <row r="373" ht="20.25" customHeight="1" spans="1:4">
      <c r="A373" s="164" t="s">
        <v>359</v>
      </c>
      <c r="B373" s="159">
        <v>445</v>
      </c>
      <c r="C373" s="160">
        <v>400</v>
      </c>
      <c r="D373" s="161">
        <f t="shared" si="0"/>
        <v>1.1125</v>
      </c>
    </row>
    <row r="374" ht="20.25" customHeight="1" spans="1:4">
      <c r="A374" s="162" t="s">
        <v>360</v>
      </c>
      <c r="B374" s="163">
        <v>445</v>
      </c>
      <c r="C374" s="160">
        <v>400</v>
      </c>
      <c r="D374" s="161">
        <f t="shared" si="0"/>
        <v>1.1125</v>
      </c>
    </row>
    <row r="375" ht="20.25" customHeight="1" spans="1:4">
      <c r="A375" s="162" t="s">
        <v>361</v>
      </c>
      <c r="B375" s="163"/>
      <c r="C375" s="160"/>
      <c r="D375" s="161"/>
    </row>
    <row r="376" ht="20.25" customHeight="1" spans="1:4">
      <c r="A376" s="162" t="s">
        <v>362</v>
      </c>
      <c r="B376" s="163"/>
      <c r="C376" s="160"/>
      <c r="D376" s="161"/>
    </row>
    <row r="377" ht="20.25" customHeight="1" spans="1:4">
      <c r="A377" s="164" t="s">
        <v>363</v>
      </c>
      <c r="B377" s="159">
        <v>0</v>
      </c>
      <c r="C377" s="160">
        <v>0</v>
      </c>
      <c r="D377" s="161"/>
    </row>
    <row r="378" ht="20.25" customHeight="1" spans="1:4">
      <c r="A378" s="164" t="s">
        <v>364</v>
      </c>
      <c r="B378" s="163"/>
      <c r="C378" s="160"/>
      <c r="D378" s="161"/>
    </row>
    <row r="379" ht="20.25" customHeight="1" spans="1:4">
      <c r="A379" s="164" t="s">
        <v>365</v>
      </c>
      <c r="B379" s="163"/>
      <c r="C379" s="160"/>
      <c r="D379" s="161"/>
    </row>
    <row r="380" ht="20.25" customHeight="1" spans="1:4">
      <c r="A380" s="158" t="s">
        <v>366</v>
      </c>
      <c r="B380" s="163"/>
      <c r="C380" s="160"/>
      <c r="D380" s="161"/>
    </row>
    <row r="381" ht="20.25" customHeight="1" spans="1:4">
      <c r="A381" s="162" t="s">
        <v>367</v>
      </c>
      <c r="B381" s="159">
        <v>422</v>
      </c>
      <c r="C381" s="160">
        <v>428</v>
      </c>
      <c r="D381" s="161">
        <f t="shared" si="0"/>
        <v>0.986</v>
      </c>
    </row>
    <row r="382" ht="20.25" customHeight="1" spans="1:4">
      <c r="A382" s="162" t="s">
        <v>368</v>
      </c>
      <c r="B382" s="163">
        <v>402</v>
      </c>
      <c r="C382" s="160">
        <v>363</v>
      </c>
      <c r="D382" s="161">
        <f t="shared" si="0"/>
        <v>1.1074</v>
      </c>
    </row>
    <row r="383" ht="20.25" customHeight="1" spans="1:4">
      <c r="A383" s="162" t="s">
        <v>369</v>
      </c>
      <c r="B383" s="163"/>
      <c r="C383" s="160"/>
      <c r="D383" s="161"/>
    </row>
    <row r="384" ht="20.25" customHeight="1" spans="1:4">
      <c r="A384" s="164" t="s">
        <v>370</v>
      </c>
      <c r="B384" s="163">
        <v>20</v>
      </c>
      <c r="C384" s="160">
        <v>65</v>
      </c>
      <c r="D384" s="161">
        <f t="shared" si="0"/>
        <v>0.3077</v>
      </c>
    </row>
    <row r="385" ht="20.25" customHeight="1" spans="1:4">
      <c r="A385" s="164" t="s">
        <v>371</v>
      </c>
      <c r="B385" s="159">
        <v>2130</v>
      </c>
      <c r="C385" s="160">
        <v>1500</v>
      </c>
      <c r="D385" s="161">
        <f t="shared" si="0"/>
        <v>1.42</v>
      </c>
    </row>
    <row r="386" ht="20.25" customHeight="1" spans="1:4">
      <c r="A386" s="164" t="s">
        <v>372</v>
      </c>
      <c r="B386" s="163">
        <v>1080</v>
      </c>
      <c r="C386" s="160">
        <v>929</v>
      </c>
      <c r="D386" s="161">
        <f t="shared" si="0"/>
        <v>1.1625</v>
      </c>
    </row>
    <row r="387" ht="20.25" customHeight="1" spans="1:4">
      <c r="A387" s="162" t="s">
        <v>373</v>
      </c>
      <c r="B387" s="163">
        <v>1000</v>
      </c>
      <c r="C387" s="160">
        <v>483</v>
      </c>
      <c r="D387" s="161">
        <f t="shared" si="0"/>
        <v>2.0704</v>
      </c>
    </row>
    <row r="388" ht="20.25" customHeight="1" spans="1:4">
      <c r="A388" s="162" t="s">
        <v>374</v>
      </c>
      <c r="B388" s="163"/>
      <c r="C388" s="160"/>
      <c r="D388" s="161"/>
    </row>
    <row r="389" ht="20.25" customHeight="1" spans="1:4">
      <c r="A389" s="162" t="s">
        <v>375</v>
      </c>
      <c r="B389" s="163"/>
      <c r="C389" s="160"/>
      <c r="D389" s="161"/>
    </row>
    <row r="390" ht="20.25" customHeight="1" spans="1:4">
      <c r="A390" s="162" t="s">
        <v>376</v>
      </c>
      <c r="B390" s="163">
        <v>50</v>
      </c>
      <c r="C390" s="160">
        <v>88</v>
      </c>
      <c r="D390" s="161">
        <f t="shared" si="0"/>
        <v>0.5682</v>
      </c>
    </row>
    <row r="391" ht="20.25" customHeight="1" spans="1:4">
      <c r="A391" s="162" t="s">
        <v>377</v>
      </c>
      <c r="B391" s="159">
        <v>2000</v>
      </c>
      <c r="C391" s="160">
        <v>2955</v>
      </c>
      <c r="D391" s="161">
        <f t="shared" si="0"/>
        <v>0.6768</v>
      </c>
    </row>
    <row r="392" ht="20.25" customHeight="1" spans="1:4">
      <c r="A392" s="164" t="s">
        <v>378</v>
      </c>
      <c r="B392" s="163">
        <v>163</v>
      </c>
      <c r="C392" s="160">
        <v>263</v>
      </c>
      <c r="D392" s="161">
        <f t="shared" si="0"/>
        <v>0.6198</v>
      </c>
    </row>
    <row r="393" ht="20.25" customHeight="1" spans="1:4">
      <c r="A393" s="164" t="s">
        <v>379</v>
      </c>
      <c r="B393" s="163">
        <v>100</v>
      </c>
      <c r="C393" s="160">
        <v>647</v>
      </c>
      <c r="D393" s="161">
        <f t="shared" si="0"/>
        <v>0.1546</v>
      </c>
    </row>
    <row r="394" ht="20.25" customHeight="1" spans="1:4">
      <c r="A394" s="164" t="s">
        <v>380</v>
      </c>
      <c r="B394" s="163">
        <v>196</v>
      </c>
      <c r="C394" s="160">
        <v>286</v>
      </c>
      <c r="D394" s="161">
        <f t="shared" si="0"/>
        <v>0.6853</v>
      </c>
    </row>
    <row r="395" ht="20.25" customHeight="1" spans="1:4">
      <c r="A395" s="158" t="s">
        <v>381</v>
      </c>
      <c r="B395" s="163">
        <v>112</v>
      </c>
      <c r="C395" s="160">
        <v>212</v>
      </c>
      <c r="D395" s="161">
        <f t="shared" si="0"/>
        <v>0.5283</v>
      </c>
    </row>
    <row r="396" ht="20.25" customHeight="1" spans="1:4">
      <c r="A396" s="162" t="s">
        <v>382</v>
      </c>
      <c r="B396" s="163">
        <v>729</v>
      </c>
      <c r="C396" s="160">
        <v>810</v>
      </c>
      <c r="D396" s="161">
        <f t="shared" si="0"/>
        <v>0.9</v>
      </c>
    </row>
    <row r="397" ht="20.25" customHeight="1" spans="1:4">
      <c r="A397" s="162" t="s">
        <v>383</v>
      </c>
      <c r="B397" s="163">
        <v>700</v>
      </c>
      <c r="C397" s="160">
        <v>737</v>
      </c>
      <c r="D397" s="161">
        <f t="shared" si="0"/>
        <v>0.9498</v>
      </c>
    </row>
    <row r="398" ht="20.25" customHeight="1" spans="1:4">
      <c r="A398" s="162" t="s">
        <v>384</v>
      </c>
      <c r="B398" s="163">
        <v>800</v>
      </c>
      <c r="C398" s="160">
        <v>726</v>
      </c>
      <c r="D398" s="161">
        <f t="shared" si="0"/>
        <v>1.1019</v>
      </c>
    </row>
    <row r="399" ht="20.25" customHeight="1" spans="1:4">
      <c r="A399" s="14" t="s">
        <v>385</v>
      </c>
      <c r="B399" s="163">
        <v>800</v>
      </c>
      <c r="C399" s="160">
        <v>726</v>
      </c>
      <c r="D399" s="161">
        <f t="shared" si="0"/>
        <v>1.1019</v>
      </c>
    </row>
    <row r="400" ht="20.25" customHeight="1" spans="1:4">
      <c r="A400" s="158" t="s">
        <v>386</v>
      </c>
      <c r="B400" s="159">
        <v>8052</v>
      </c>
      <c r="C400" s="160">
        <v>2812</v>
      </c>
      <c r="D400" s="161">
        <f t="shared" si="0"/>
        <v>2.8634</v>
      </c>
    </row>
    <row r="401" ht="20.25" customHeight="1" spans="1:4">
      <c r="A401" s="164" t="s">
        <v>387</v>
      </c>
      <c r="B401" s="159">
        <v>1810</v>
      </c>
      <c r="C401" s="160">
        <v>290</v>
      </c>
      <c r="D401" s="161">
        <f t="shared" si="0"/>
        <v>6.2414</v>
      </c>
    </row>
    <row r="402" ht="20.25" customHeight="1" spans="1:4">
      <c r="A402" s="162" t="s">
        <v>135</v>
      </c>
      <c r="B402" s="163">
        <v>210</v>
      </c>
      <c r="C402" s="160">
        <v>203</v>
      </c>
      <c r="D402" s="161">
        <f t="shared" si="0"/>
        <v>1.0345</v>
      </c>
    </row>
    <row r="403" ht="20.25" customHeight="1" spans="1:4">
      <c r="A403" s="162" t="s">
        <v>136</v>
      </c>
      <c r="B403" s="163"/>
      <c r="C403" s="160"/>
      <c r="D403" s="161"/>
    </row>
    <row r="404" ht="20.25" customHeight="1" spans="1:4">
      <c r="A404" s="162" t="s">
        <v>137</v>
      </c>
      <c r="B404" s="163"/>
      <c r="C404" s="160"/>
      <c r="D404" s="161"/>
    </row>
    <row r="405" ht="20.25" customHeight="1" spans="1:4">
      <c r="A405" s="164" t="s">
        <v>388</v>
      </c>
      <c r="B405" s="163">
        <v>1600</v>
      </c>
      <c r="C405" s="160">
        <v>87</v>
      </c>
      <c r="D405" s="161">
        <f>B405/C405</f>
        <v>18.3908</v>
      </c>
    </row>
    <row r="406" ht="20.25" customHeight="1" spans="1:4">
      <c r="A406" s="162" t="s">
        <v>389</v>
      </c>
      <c r="B406" s="159">
        <v>0</v>
      </c>
      <c r="C406" s="160">
        <v>68</v>
      </c>
      <c r="D406" s="161"/>
    </row>
    <row r="407" ht="20.25" customHeight="1" spans="1:4">
      <c r="A407" s="162" t="s">
        <v>390</v>
      </c>
      <c r="B407" s="163">
        <v>0</v>
      </c>
      <c r="C407" s="160">
        <v>68</v>
      </c>
      <c r="D407" s="161"/>
    </row>
    <row r="408" ht="20.25" customHeight="1" spans="1:4">
      <c r="A408" s="158" t="s">
        <v>391</v>
      </c>
      <c r="B408" s="163"/>
      <c r="C408" s="160"/>
      <c r="D408" s="161"/>
    </row>
    <row r="409" ht="20.25" customHeight="1" spans="1:4">
      <c r="A409" s="162" t="s">
        <v>392</v>
      </c>
      <c r="B409" s="163"/>
      <c r="C409" s="160"/>
      <c r="D409" s="161"/>
    </row>
    <row r="410" ht="20.25" customHeight="1" spans="1:4">
      <c r="A410" s="162" t="s">
        <v>393</v>
      </c>
      <c r="B410" s="163"/>
      <c r="C410" s="160"/>
      <c r="D410" s="161"/>
    </row>
    <row r="411" ht="20.25" customHeight="1" spans="1:4">
      <c r="A411" s="162" t="s">
        <v>394</v>
      </c>
      <c r="B411" s="163"/>
      <c r="C411" s="160"/>
      <c r="D411" s="161"/>
    </row>
    <row r="412" ht="20.25" customHeight="1" spans="1:4">
      <c r="A412" s="164" t="s">
        <v>395</v>
      </c>
      <c r="B412" s="163"/>
      <c r="C412" s="160"/>
      <c r="D412" s="161"/>
    </row>
    <row r="413" ht="20.25" customHeight="1" spans="1:4">
      <c r="A413" s="164" t="s">
        <v>396</v>
      </c>
      <c r="B413" s="163"/>
      <c r="C413" s="160"/>
      <c r="D413" s="161"/>
    </row>
    <row r="414" ht="20.25" customHeight="1" spans="1:4">
      <c r="A414" s="164" t="s">
        <v>397</v>
      </c>
      <c r="B414" s="163"/>
      <c r="C414" s="160"/>
      <c r="D414" s="161"/>
    </row>
    <row r="415" ht="20.25" customHeight="1" spans="1:4">
      <c r="A415" s="164" t="s">
        <v>398</v>
      </c>
      <c r="B415" s="159">
        <v>500</v>
      </c>
      <c r="C415" s="160">
        <v>233</v>
      </c>
      <c r="D415" s="161">
        <f>B415/C415</f>
        <v>2.1459</v>
      </c>
    </row>
    <row r="416" ht="20.25" customHeight="1" spans="1:4">
      <c r="A416" s="162" t="s">
        <v>390</v>
      </c>
      <c r="B416" s="163"/>
      <c r="C416" s="160"/>
      <c r="D416" s="161"/>
    </row>
    <row r="417" ht="20.25" customHeight="1" spans="1:4">
      <c r="A417" s="162" t="s">
        <v>399</v>
      </c>
      <c r="B417" s="163"/>
      <c r="C417" s="160"/>
      <c r="D417" s="161"/>
    </row>
    <row r="418" ht="20.25" customHeight="1" spans="1:4">
      <c r="A418" s="162" t="s">
        <v>400</v>
      </c>
      <c r="B418" s="163">
        <v>500</v>
      </c>
      <c r="C418" s="160">
        <v>233</v>
      </c>
      <c r="D418" s="161">
        <f>B418/C418</f>
        <v>2.1459</v>
      </c>
    </row>
    <row r="419" ht="20.25" customHeight="1" spans="1:4">
      <c r="A419" s="164" t="s">
        <v>401</v>
      </c>
      <c r="B419" s="163"/>
      <c r="C419" s="160"/>
      <c r="D419" s="161"/>
    </row>
    <row r="420" ht="20.25" customHeight="1" spans="1:4">
      <c r="A420" s="164" t="s">
        <v>402</v>
      </c>
      <c r="B420" s="163"/>
      <c r="C420" s="160"/>
      <c r="D420" s="161"/>
    </row>
    <row r="421" ht="20.25" customHeight="1" spans="1:4">
      <c r="A421" s="164" t="s">
        <v>403</v>
      </c>
      <c r="B421" s="159">
        <v>3300</v>
      </c>
      <c r="C421" s="160">
        <v>2012</v>
      </c>
      <c r="D421" s="161">
        <f>B421/C421</f>
        <v>1.6402</v>
      </c>
    </row>
    <row r="422" ht="20.25" customHeight="1" spans="1:4">
      <c r="A422" s="158" t="s">
        <v>390</v>
      </c>
      <c r="B422" s="163"/>
      <c r="C422" s="160"/>
      <c r="D422" s="161"/>
    </row>
    <row r="423" ht="20.25" customHeight="1" spans="1:4">
      <c r="A423" s="162" t="s">
        <v>404</v>
      </c>
      <c r="B423" s="163">
        <v>300</v>
      </c>
      <c r="C423" s="160">
        <v>254</v>
      </c>
      <c r="D423" s="161">
        <f>B423/C423</f>
        <v>1.1811</v>
      </c>
    </row>
    <row r="424" ht="20.25" customHeight="1" spans="1:4">
      <c r="A424" s="162" t="s">
        <v>405</v>
      </c>
      <c r="B424" s="163"/>
      <c r="C424" s="160"/>
      <c r="D424" s="161"/>
    </row>
    <row r="425" ht="20.25" customHeight="1" spans="1:4">
      <c r="A425" s="164" t="s">
        <v>406</v>
      </c>
      <c r="B425" s="163">
        <v>3300</v>
      </c>
      <c r="C425" s="160">
        <v>1758</v>
      </c>
      <c r="D425" s="161">
        <f>B425/C425</f>
        <v>1.8771</v>
      </c>
    </row>
    <row r="426" ht="20.25" customHeight="1" spans="1:4">
      <c r="A426" s="164" t="s">
        <v>407</v>
      </c>
      <c r="B426" s="159">
        <v>400</v>
      </c>
      <c r="C426" s="160">
        <v>209</v>
      </c>
      <c r="D426" s="161">
        <f>B426/C426</f>
        <v>1.9139</v>
      </c>
    </row>
    <row r="427" ht="20.25" customHeight="1" spans="1:4">
      <c r="A427" s="164" t="s">
        <v>390</v>
      </c>
      <c r="B427" s="163"/>
      <c r="C427" s="160"/>
      <c r="D427" s="161"/>
    </row>
    <row r="428" ht="20.25" customHeight="1" spans="1:4">
      <c r="A428" s="162" t="s">
        <v>408</v>
      </c>
      <c r="B428" s="163">
        <v>400</v>
      </c>
      <c r="C428" s="160">
        <v>209</v>
      </c>
      <c r="D428" s="161">
        <f>B428/C428</f>
        <v>1.9139</v>
      </c>
    </row>
    <row r="429" ht="20.25" customHeight="1" spans="1:4">
      <c r="A429" s="162" t="s">
        <v>409</v>
      </c>
      <c r="B429" s="163"/>
      <c r="C429" s="160"/>
      <c r="D429" s="161"/>
    </row>
    <row r="430" ht="20.25" customHeight="1" spans="1:4">
      <c r="A430" s="162" t="s">
        <v>410</v>
      </c>
      <c r="B430" s="163"/>
      <c r="C430" s="160"/>
      <c r="D430" s="161"/>
    </row>
    <row r="431" ht="20.25" customHeight="1" spans="1:4">
      <c r="A431" s="164" t="s">
        <v>411</v>
      </c>
      <c r="B431" s="159">
        <v>0</v>
      </c>
      <c r="C431" s="160">
        <v>0</v>
      </c>
      <c r="D431" s="161"/>
    </row>
    <row r="432" ht="20.25" customHeight="1" spans="1:4">
      <c r="A432" s="164" t="s">
        <v>412</v>
      </c>
      <c r="B432" s="163"/>
      <c r="C432" s="160"/>
      <c r="D432" s="161"/>
    </row>
    <row r="433" ht="20.25" customHeight="1" spans="1:4">
      <c r="A433" s="164" t="s">
        <v>413</v>
      </c>
      <c r="B433" s="163"/>
      <c r="C433" s="160"/>
      <c r="D433" s="161"/>
    </row>
    <row r="434" ht="20.25" customHeight="1" spans="1:4">
      <c r="A434" s="164" t="s">
        <v>414</v>
      </c>
      <c r="B434" s="163"/>
      <c r="C434" s="160"/>
      <c r="D434" s="161"/>
    </row>
    <row r="435" ht="19.5" customHeight="1" spans="1:4">
      <c r="A435" s="164" t="s">
        <v>415</v>
      </c>
      <c r="B435" s="163"/>
      <c r="C435" s="160"/>
      <c r="D435" s="161"/>
    </row>
    <row r="436" ht="20.25" customHeight="1" spans="1:4">
      <c r="A436" s="162" t="s">
        <v>416</v>
      </c>
      <c r="B436" s="159">
        <v>100</v>
      </c>
      <c r="C436" s="160">
        <v>0</v>
      </c>
      <c r="D436" s="161"/>
    </row>
    <row r="437" ht="20.25" customHeight="1" spans="1:4">
      <c r="A437" s="162" t="s">
        <v>390</v>
      </c>
      <c r="B437" s="163"/>
      <c r="C437" s="160"/>
      <c r="D437" s="161"/>
    </row>
    <row r="438" ht="20.25" customHeight="1" spans="1:4">
      <c r="A438" s="164" t="s">
        <v>417</v>
      </c>
      <c r="B438" s="163"/>
      <c r="C438" s="160"/>
      <c r="D438" s="161"/>
    </row>
    <row r="439" ht="20.25" customHeight="1" spans="1:4">
      <c r="A439" s="164" t="s">
        <v>418</v>
      </c>
      <c r="B439" s="163"/>
      <c r="C439" s="160"/>
      <c r="D439" s="161"/>
    </row>
    <row r="440" ht="20.25" customHeight="1" spans="1:4">
      <c r="A440" s="164" t="s">
        <v>419</v>
      </c>
      <c r="B440" s="163"/>
      <c r="C440" s="160"/>
      <c r="D440" s="161"/>
    </row>
    <row r="441" ht="20.25" customHeight="1" spans="1:4">
      <c r="A441" s="162" t="s">
        <v>420</v>
      </c>
      <c r="B441" s="163"/>
      <c r="C441" s="160"/>
      <c r="D441" s="161"/>
    </row>
    <row r="442" ht="20.25" customHeight="1" spans="1:4">
      <c r="A442" s="162" t="s">
        <v>421</v>
      </c>
      <c r="B442" s="163">
        <v>100</v>
      </c>
      <c r="C442" s="160">
        <v>0</v>
      </c>
      <c r="D442" s="161"/>
    </row>
    <row r="443" ht="20.25" customHeight="1" spans="1:4">
      <c r="A443" s="162" t="s">
        <v>422</v>
      </c>
      <c r="B443" s="159">
        <v>0</v>
      </c>
      <c r="C443" s="160">
        <v>0</v>
      </c>
      <c r="D443" s="161"/>
    </row>
    <row r="444" ht="20.25" customHeight="1" spans="1:4">
      <c r="A444" s="164" t="s">
        <v>423</v>
      </c>
      <c r="B444" s="163"/>
      <c r="C444" s="160"/>
      <c r="D444" s="161"/>
    </row>
    <row r="445" ht="20.25" customHeight="1" spans="1:4">
      <c r="A445" s="164" t="s">
        <v>424</v>
      </c>
      <c r="B445" s="163"/>
      <c r="C445" s="160"/>
      <c r="D445" s="161"/>
    </row>
    <row r="446" ht="20.25" customHeight="1" spans="1:4">
      <c r="A446" s="164" t="s">
        <v>425</v>
      </c>
      <c r="B446" s="163"/>
      <c r="C446" s="160"/>
      <c r="D446" s="161"/>
    </row>
    <row r="447" ht="20.25" customHeight="1" spans="1:4">
      <c r="A447" s="158" t="s">
        <v>426</v>
      </c>
      <c r="B447" s="159">
        <v>0</v>
      </c>
      <c r="C447" s="160">
        <v>0</v>
      </c>
      <c r="D447" s="161"/>
    </row>
    <row r="448" ht="20.25" customHeight="1" spans="1:4">
      <c r="A448" s="164" t="s">
        <v>427</v>
      </c>
      <c r="B448" s="163"/>
      <c r="C448" s="160"/>
      <c r="D448" s="161"/>
    </row>
    <row r="449" ht="20.25" customHeight="1" spans="1:4">
      <c r="A449" s="164" t="s">
        <v>428</v>
      </c>
      <c r="B449" s="163"/>
      <c r="C449" s="160"/>
      <c r="D449" s="161"/>
    </row>
    <row r="450" ht="20.25" customHeight="1" spans="1:4">
      <c r="A450" s="164" t="s">
        <v>429</v>
      </c>
      <c r="B450" s="163"/>
      <c r="C450" s="160"/>
      <c r="D450" s="161"/>
    </row>
    <row r="451" ht="20.25" customHeight="1" spans="1:4">
      <c r="A451" s="162" t="s">
        <v>430</v>
      </c>
      <c r="B451" s="159">
        <v>1942</v>
      </c>
      <c r="C451" s="160">
        <v>0</v>
      </c>
      <c r="D451" s="161"/>
    </row>
    <row r="452" ht="20.25" customHeight="1" spans="1:4">
      <c r="A452" s="162" t="s">
        <v>431</v>
      </c>
      <c r="B452" s="163"/>
      <c r="C452" s="167"/>
      <c r="D452" s="161"/>
    </row>
    <row r="453" ht="20.25" customHeight="1" spans="1:4">
      <c r="A453" s="164" t="s">
        <v>432</v>
      </c>
      <c r="B453" s="163"/>
      <c r="C453" s="160"/>
      <c r="D453" s="161"/>
    </row>
    <row r="454" ht="20.25" customHeight="1" spans="1:4">
      <c r="A454" s="164" t="s">
        <v>433</v>
      </c>
      <c r="B454" s="163"/>
      <c r="C454" s="160"/>
      <c r="D454" s="161"/>
    </row>
    <row r="455" ht="20.25" customHeight="1" spans="1:4">
      <c r="A455" s="164" t="s">
        <v>434</v>
      </c>
      <c r="B455" s="163">
        <v>1942</v>
      </c>
      <c r="C455" s="160">
        <v>0</v>
      </c>
      <c r="D455" s="161"/>
    </row>
    <row r="456" ht="20.25" customHeight="1" spans="1:4">
      <c r="A456" s="158" t="s">
        <v>435</v>
      </c>
      <c r="B456" s="159">
        <v>5916</v>
      </c>
      <c r="C456" s="160">
        <v>4285</v>
      </c>
      <c r="D456" s="161">
        <f>B456/C456</f>
        <v>1.3806</v>
      </c>
    </row>
    <row r="457" ht="20.25" customHeight="1" spans="1:4">
      <c r="A457" s="158" t="s">
        <v>436</v>
      </c>
      <c r="B457" s="159">
        <v>2537</v>
      </c>
      <c r="C457" s="160">
        <v>1608</v>
      </c>
      <c r="D457" s="161">
        <f>B457/C457</f>
        <v>1.5777</v>
      </c>
    </row>
    <row r="458" ht="20.25" customHeight="1" spans="1:4">
      <c r="A458" s="158" t="s">
        <v>135</v>
      </c>
      <c r="B458" s="163">
        <v>1172</v>
      </c>
      <c r="C458" s="160">
        <v>1008</v>
      </c>
      <c r="D458" s="161">
        <f>B458/C458</f>
        <v>1.1627</v>
      </c>
    </row>
    <row r="459" ht="20.25" customHeight="1" spans="1:4">
      <c r="A459" s="158" t="s">
        <v>136</v>
      </c>
      <c r="B459" s="163"/>
      <c r="C459" s="160"/>
      <c r="D459" s="161"/>
    </row>
    <row r="460" ht="20.25" customHeight="1" spans="1:4">
      <c r="A460" s="158" t="s">
        <v>137</v>
      </c>
      <c r="B460" s="163"/>
      <c r="C460" s="160"/>
      <c r="D460" s="161"/>
    </row>
    <row r="461" ht="20.25" customHeight="1" spans="1:4">
      <c r="A461" s="158" t="s">
        <v>437</v>
      </c>
      <c r="B461" s="163">
        <v>350</v>
      </c>
      <c r="C461" s="160">
        <v>0</v>
      </c>
      <c r="D461" s="161"/>
    </row>
    <row r="462" ht="20.25" customHeight="1" spans="1:4">
      <c r="A462" s="158" t="s">
        <v>438</v>
      </c>
      <c r="B462" s="163"/>
      <c r="C462" s="160"/>
      <c r="D462" s="161"/>
    </row>
    <row r="463" ht="20.25" customHeight="1" spans="1:4">
      <c r="A463" s="158" t="s">
        <v>439</v>
      </c>
      <c r="B463" s="163"/>
      <c r="C463" s="160"/>
      <c r="D463" s="161"/>
    </row>
    <row r="464" ht="20.25" customHeight="1" spans="1:4">
      <c r="A464" s="158" t="s">
        <v>440</v>
      </c>
      <c r="B464" s="163"/>
      <c r="C464" s="160"/>
      <c r="D464" s="161"/>
    </row>
    <row r="465" ht="20.25" customHeight="1" spans="1:4">
      <c r="A465" s="158" t="s">
        <v>441</v>
      </c>
      <c r="B465" s="163"/>
      <c r="C465" s="160"/>
      <c r="D465" s="161"/>
    </row>
    <row r="466" ht="20.25" customHeight="1" spans="1:4">
      <c r="A466" s="158" t="s">
        <v>442</v>
      </c>
      <c r="B466" s="163">
        <v>150</v>
      </c>
      <c r="C466" s="160">
        <v>0</v>
      </c>
      <c r="D466" s="161"/>
    </row>
    <row r="467" ht="20.25" customHeight="1" spans="1:4">
      <c r="A467" s="158" t="s">
        <v>443</v>
      </c>
      <c r="B467" s="163">
        <v>80</v>
      </c>
      <c r="C467" s="160">
        <v>0</v>
      </c>
      <c r="D467" s="161"/>
    </row>
    <row r="468" ht="20.25" customHeight="1" spans="1:4">
      <c r="A468" s="158" t="s">
        <v>444</v>
      </c>
      <c r="B468" s="163">
        <v>65</v>
      </c>
      <c r="C468" s="160">
        <v>0</v>
      </c>
      <c r="D468" s="161"/>
    </row>
    <row r="469" ht="20.25" customHeight="1" spans="1:4">
      <c r="A469" s="158" t="s">
        <v>445</v>
      </c>
      <c r="B469" s="163">
        <v>220</v>
      </c>
      <c r="C469" s="160">
        <v>0</v>
      </c>
      <c r="D469" s="161"/>
    </row>
    <row r="470" ht="20.25" customHeight="1" spans="1:4">
      <c r="A470" s="158" t="s">
        <v>446</v>
      </c>
      <c r="B470" s="163"/>
      <c r="C470" s="160"/>
      <c r="D470" s="161"/>
    </row>
    <row r="471" ht="20.25" customHeight="1" spans="1:4">
      <c r="A471" s="158" t="s">
        <v>447</v>
      </c>
      <c r="B471" s="163"/>
      <c r="C471" s="160"/>
      <c r="D471" s="161"/>
    </row>
    <row r="472" ht="20.25" customHeight="1" spans="1:4">
      <c r="A472" s="158" t="s">
        <v>448</v>
      </c>
      <c r="B472" s="163">
        <v>500</v>
      </c>
      <c r="C472" s="160">
        <v>600</v>
      </c>
      <c r="D472" s="161">
        <f>B472/C472</f>
        <v>0.8333</v>
      </c>
    </row>
    <row r="473" ht="20.25" customHeight="1" spans="1:4">
      <c r="A473" s="158" t="s">
        <v>449</v>
      </c>
      <c r="B473" s="159">
        <v>851</v>
      </c>
      <c r="C473" s="160">
        <v>284</v>
      </c>
      <c r="D473" s="161">
        <f>B473/C473</f>
        <v>2.9965</v>
      </c>
    </row>
    <row r="474" ht="20.25" customHeight="1" spans="1:4">
      <c r="A474" s="158" t="s">
        <v>135</v>
      </c>
      <c r="B474" s="163"/>
      <c r="C474" s="160"/>
      <c r="D474" s="161"/>
    </row>
    <row r="475" ht="20.25" customHeight="1" spans="1:4">
      <c r="A475" s="158" t="s">
        <v>136</v>
      </c>
      <c r="B475" s="163"/>
      <c r="C475" s="160"/>
      <c r="D475" s="161"/>
    </row>
    <row r="476" ht="20.25" customHeight="1" spans="1:4">
      <c r="A476" s="158" t="s">
        <v>137</v>
      </c>
      <c r="B476" s="163"/>
      <c r="C476" s="160"/>
      <c r="D476" s="161"/>
    </row>
    <row r="477" ht="20.25" customHeight="1" spans="1:4">
      <c r="A477" s="158" t="s">
        <v>450</v>
      </c>
      <c r="B477" s="163">
        <v>521</v>
      </c>
      <c r="C477" s="160">
        <v>0</v>
      </c>
      <c r="D477" s="161"/>
    </row>
    <row r="478" ht="20.25" customHeight="1" spans="1:4">
      <c r="A478" s="158" t="s">
        <v>451</v>
      </c>
      <c r="B478" s="163">
        <v>130</v>
      </c>
      <c r="C478" s="160">
        <v>123</v>
      </c>
      <c r="D478" s="161">
        <f>B478/C478</f>
        <v>1.0569</v>
      </c>
    </row>
    <row r="479" ht="20.25" customHeight="1" spans="1:4">
      <c r="A479" s="158" t="s">
        <v>452</v>
      </c>
      <c r="B479" s="163"/>
      <c r="C479" s="160"/>
      <c r="D479" s="161"/>
    </row>
    <row r="480" ht="20.25" customHeight="1" spans="1:4">
      <c r="A480" s="158" t="s">
        <v>453</v>
      </c>
      <c r="B480" s="163">
        <v>200</v>
      </c>
      <c r="C480" s="160">
        <v>161</v>
      </c>
      <c r="D480" s="161">
        <f>B480/C480</f>
        <v>1.2422</v>
      </c>
    </row>
    <row r="481" ht="20.25" customHeight="1" spans="1:4">
      <c r="A481" s="158" t="s">
        <v>454</v>
      </c>
      <c r="B481" s="159">
        <v>252</v>
      </c>
      <c r="C481" s="160">
        <v>287</v>
      </c>
      <c r="D481" s="161">
        <f>B481/C481</f>
        <v>0.878</v>
      </c>
    </row>
    <row r="482" ht="20.25" customHeight="1" spans="1:4">
      <c r="A482" s="158" t="s">
        <v>135</v>
      </c>
      <c r="B482" s="163">
        <v>220</v>
      </c>
      <c r="C482" s="160">
        <v>215</v>
      </c>
      <c r="D482" s="161">
        <f>B482/C482</f>
        <v>1.0233</v>
      </c>
    </row>
    <row r="483" ht="20.25" customHeight="1" spans="1:4">
      <c r="A483" s="158" t="s">
        <v>136</v>
      </c>
      <c r="B483" s="163"/>
      <c r="C483" s="160"/>
      <c r="D483" s="161"/>
    </row>
    <row r="484" ht="20.25" customHeight="1" spans="1:4">
      <c r="A484" s="158" t="s">
        <v>137</v>
      </c>
      <c r="B484" s="163"/>
      <c r="C484" s="160"/>
      <c r="D484" s="161"/>
    </row>
    <row r="485" ht="20.25" customHeight="1" spans="1:4">
      <c r="A485" s="158" t="s">
        <v>455</v>
      </c>
      <c r="B485" s="163"/>
      <c r="C485" s="160"/>
      <c r="D485" s="161"/>
    </row>
    <row r="486" ht="20.25" customHeight="1" spans="1:4">
      <c r="A486" s="158" t="s">
        <v>456</v>
      </c>
      <c r="B486" s="163">
        <v>16</v>
      </c>
      <c r="C486" s="160">
        <v>0</v>
      </c>
      <c r="D486" s="161"/>
    </row>
    <row r="487" ht="20.25" customHeight="1" spans="1:4">
      <c r="A487" s="158" t="s">
        <v>457</v>
      </c>
      <c r="B487" s="163"/>
      <c r="C487" s="160"/>
      <c r="D487" s="161"/>
    </row>
    <row r="488" ht="20.25" customHeight="1" spans="1:4">
      <c r="A488" s="158" t="s">
        <v>458</v>
      </c>
      <c r="B488" s="163">
        <v>16</v>
      </c>
      <c r="C488" s="160">
        <v>0</v>
      </c>
      <c r="D488" s="161"/>
    </row>
    <row r="489" ht="20.25" customHeight="1" spans="1:4">
      <c r="A489" s="158" t="s">
        <v>459</v>
      </c>
      <c r="B489" s="163"/>
      <c r="C489" s="160"/>
      <c r="D489" s="161"/>
    </row>
    <row r="490" ht="20.25" customHeight="1" spans="1:4">
      <c r="A490" s="158" t="s">
        <v>460</v>
      </c>
      <c r="B490" s="163"/>
      <c r="C490" s="160"/>
      <c r="D490" s="161"/>
    </row>
    <row r="491" ht="20.25" customHeight="1" spans="1:4">
      <c r="A491" s="158" t="s">
        <v>461</v>
      </c>
      <c r="B491" s="163">
        <v>0</v>
      </c>
      <c r="C491" s="160">
        <v>72</v>
      </c>
      <c r="D491" s="161"/>
    </row>
    <row r="492" ht="20.25" customHeight="1" spans="1:4">
      <c r="A492" s="158" t="s">
        <v>462</v>
      </c>
      <c r="B492" s="159">
        <v>225</v>
      </c>
      <c r="C492" s="160">
        <v>469</v>
      </c>
      <c r="D492" s="161">
        <f>B492/C492</f>
        <v>0.4797</v>
      </c>
    </row>
    <row r="493" ht="20.25" customHeight="1" spans="1:4">
      <c r="A493" s="158" t="s">
        <v>135</v>
      </c>
      <c r="B493" s="163"/>
      <c r="C493" s="160"/>
      <c r="D493" s="161"/>
    </row>
    <row r="494" ht="20.25" customHeight="1" spans="1:4">
      <c r="A494" s="158" t="s">
        <v>136</v>
      </c>
      <c r="B494" s="163"/>
      <c r="C494" s="160"/>
      <c r="D494" s="161"/>
    </row>
    <row r="495" ht="20.25" customHeight="1" spans="1:4">
      <c r="A495" s="158" t="s">
        <v>137</v>
      </c>
      <c r="B495" s="163"/>
      <c r="C495" s="160"/>
      <c r="D495" s="161"/>
    </row>
    <row r="496" ht="20.25" customHeight="1" spans="1:4">
      <c r="A496" s="158" t="s">
        <v>463</v>
      </c>
      <c r="B496" s="163"/>
      <c r="C496" s="160"/>
      <c r="D496" s="161"/>
    </row>
    <row r="497" ht="20.25" customHeight="1" spans="1:4">
      <c r="A497" s="158" t="s">
        <v>464</v>
      </c>
      <c r="B497" s="163"/>
      <c r="C497" s="160"/>
      <c r="D497" s="161"/>
    </row>
    <row r="498" ht="20.25" customHeight="1" spans="1:4">
      <c r="A498" s="158" t="s">
        <v>465</v>
      </c>
      <c r="B498" s="163"/>
      <c r="C498" s="160"/>
      <c r="D498" s="161"/>
    </row>
    <row r="499" ht="20.25" customHeight="1" spans="1:4">
      <c r="A499" s="158" t="s">
        <v>466</v>
      </c>
      <c r="B499" s="163">
        <v>200</v>
      </c>
      <c r="C499" s="160">
        <v>469</v>
      </c>
      <c r="D499" s="161">
        <f>B499/C499</f>
        <v>0.4264</v>
      </c>
    </row>
    <row r="500" ht="20.25" customHeight="1" spans="1:4">
      <c r="A500" s="158" t="s">
        <v>467</v>
      </c>
      <c r="B500" s="163">
        <v>25</v>
      </c>
      <c r="C500" s="160">
        <v>0</v>
      </c>
      <c r="D500" s="161"/>
    </row>
    <row r="501" ht="20.25" customHeight="1" spans="1:4">
      <c r="A501" s="158" t="s">
        <v>468</v>
      </c>
      <c r="B501" s="159">
        <v>1796</v>
      </c>
      <c r="C501" s="160">
        <v>620</v>
      </c>
      <c r="D501" s="161">
        <f>B501/C501</f>
        <v>2.8968</v>
      </c>
    </row>
    <row r="502" ht="20.25" customHeight="1" spans="1:4">
      <c r="A502" s="158" t="s">
        <v>135</v>
      </c>
      <c r="B502" s="163">
        <v>296</v>
      </c>
      <c r="C502" s="160">
        <v>252</v>
      </c>
      <c r="D502" s="161">
        <f>B502/C502</f>
        <v>1.1746</v>
      </c>
    </row>
    <row r="503" ht="20.25" customHeight="1" spans="1:4">
      <c r="A503" s="158" t="s">
        <v>136</v>
      </c>
      <c r="B503" s="163"/>
      <c r="C503" s="160"/>
      <c r="D503" s="161"/>
    </row>
    <row r="504" ht="20.25" customHeight="1" spans="1:4">
      <c r="A504" s="158" t="s">
        <v>137</v>
      </c>
      <c r="B504" s="163"/>
      <c r="C504" s="160"/>
      <c r="D504" s="161"/>
    </row>
    <row r="505" ht="20.25" customHeight="1" spans="1:4">
      <c r="A505" s="158" t="s">
        <v>469</v>
      </c>
      <c r="B505" s="163"/>
      <c r="C505" s="160"/>
      <c r="D505" s="161"/>
    </row>
    <row r="506" ht="20.25" customHeight="1" spans="1:4">
      <c r="A506" s="158" t="s">
        <v>470</v>
      </c>
      <c r="B506" s="163"/>
      <c r="C506" s="160"/>
      <c r="D506" s="161"/>
    </row>
    <row r="507" ht="20.25" customHeight="1" spans="1:4">
      <c r="A507" s="158" t="s">
        <v>471</v>
      </c>
      <c r="B507" s="163">
        <v>1200</v>
      </c>
      <c r="C507" s="160">
        <v>368</v>
      </c>
      <c r="D507" s="161">
        <f>B507/C507</f>
        <v>3.2609</v>
      </c>
    </row>
    <row r="508" ht="20.25" customHeight="1" spans="1:4">
      <c r="A508" s="158" t="s">
        <v>472</v>
      </c>
      <c r="B508" s="163">
        <v>300</v>
      </c>
      <c r="C508" s="160">
        <v>0</v>
      </c>
      <c r="D508" s="161"/>
    </row>
    <row r="509" ht="20.25" customHeight="1" spans="1:4">
      <c r="A509" s="158" t="s">
        <v>473</v>
      </c>
      <c r="B509" s="159">
        <v>255</v>
      </c>
      <c r="C509" s="160">
        <v>1017</v>
      </c>
      <c r="D509" s="161">
        <f>B509/C509</f>
        <v>0.2507</v>
      </c>
    </row>
    <row r="510" ht="20.25" customHeight="1" spans="1:4">
      <c r="A510" s="158" t="s">
        <v>474</v>
      </c>
      <c r="B510" s="163">
        <v>35</v>
      </c>
      <c r="C510" s="160">
        <v>259</v>
      </c>
      <c r="D510" s="161">
        <f>B510/C510</f>
        <v>0.1351</v>
      </c>
    </row>
    <row r="511" ht="20.25" customHeight="1" spans="1:4">
      <c r="A511" s="158" t="s">
        <v>475</v>
      </c>
      <c r="B511" s="163">
        <v>0</v>
      </c>
      <c r="C511" s="160">
        <v>458</v>
      </c>
      <c r="D511" s="161"/>
    </row>
    <row r="512" ht="20.25" customHeight="1" spans="1:4">
      <c r="A512" s="158" t="s">
        <v>476</v>
      </c>
      <c r="B512" s="163">
        <v>220</v>
      </c>
      <c r="C512" s="160">
        <v>300</v>
      </c>
      <c r="D512" s="161">
        <f>B512/C512</f>
        <v>0.7333</v>
      </c>
    </row>
    <row r="513" ht="20.25" customHeight="1" spans="1:4">
      <c r="A513" s="158" t="s">
        <v>477</v>
      </c>
      <c r="B513" s="159">
        <v>44243</v>
      </c>
      <c r="C513" s="160">
        <v>22608</v>
      </c>
      <c r="D513" s="161">
        <f>B513/C513</f>
        <v>1.957</v>
      </c>
    </row>
    <row r="514" ht="20.25" customHeight="1" spans="1:4">
      <c r="A514" s="158" t="s">
        <v>478</v>
      </c>
      <c r="B514" s="159">
        <v>1915</v>
      </c>
      <c r="C514" s="160">
        <v>1050</v>
      </c>
      <c r="D514" s="161">
        <f>B514/C514</f>
        <v>1.8238</v>
      </c>
    </row>
    <row r="515" ht="20.25" customHeight="1" spans="1:4">
      <c r="A515" s="158" t="s">
        <v>135</v>
      </c>
      <c r="B515" s="163">
        <v>860</v>
      </c>
      <c r="C515" s="160">
        <v>625</v>
      </c>
      <c r="D515" s="161">
        <f>B515/C515</f>
        <v>1.376</v>
      </c>
    </row>
    <row r="516" ht="20.25" customHeight="1" spans="1:4">
      <c r="A516" s="158" t="s">
        <v>136</v>
      </c>
      <c r="B516" s="163"/>
      <c r="C516" s="160"/>
      <c r="D516" s="161"/>
    </row>
    <row r="517" ht="20.25" customHeight="1" spans="1:4">
      <c r="A517" s="158" t="s">
        <v>137</v>
      </c>
      <c r="B517" s="163">
        <v>0</v>
      </c>
      <c r="C517" s="160">
        <v>10</v>
      </c>
      <c r="D517" s="161"/>
    </row>
    <row r="518" ht="20.25" customHeight="1" spans="1:4">
      <c r="A518" s="158" t="s">
        <v>479</v>
      </c>
      <c r="B518" s="163"/>
      <c r="C518" s="160"/>
      <c r="D518" s="161"/>
    </row>
    <row r="519" ht="20.25" customHeight="1" spans="1:4">
      <c r="A519" s="158" t="s">
        <v>480</v>
      </c>
      <c r="B519" s="163"/>
      <c r="C519" s="160"/>
      <c r="D519" s="161"/>
    </row>
    <row r="520" ht="20.25" customHeight="1" spans="1:4">
      <c r="A520" s="158" t="s">
        <v>481</v>
      </c>
      <c r="B520" s="163">
        <v>340</v>
      </c>
      <c r="C520" s="160">
        <v>193</v>
      </c>
      <c r="D520" s="161">
        <f>B520/C520</f>
        <v>1.7617</v>
      </c>
    </row>
    <row r="521" ht="20.25" customHeight="1" spans="1:4">
      <c r="A521" s="158" t="s">
        <v>482</v>
      </c>
      <c r="B521" s="163">
        <v>35</v>
      </c>
      <c r="C521" s="160">
        <v>42</v>
      </c>
      <c r="D521" s="161">
        <f>B521/C521</f>
        <v>0.8333</v>
      </c>
    </row>
    <row r="522" ht="20.25" customHeight="1" spans="1:4">
      <c r="A522" s="158" t="s">
        <v>176</v>
      </c>
      <c r="B522" s="163"/>
      <c r="C522" s="160"/>
      <c r="D522" s="161"/>
    </row>
    <row r="523" ht="20.25" customHeight="1" spans="1:4">
      <c r="A523" s="158" t="s">
        <v>483</v>
      </c>
      <c r="B523" s="163">
        <v>390</v>
      </c>
      <c r="C523" s="160">
        <v>174</v>
      </c>
      <c r="D523" s="161">
        <f>B523/C523</f>
        <v>2.2414</v>
      </c>
    </row>
    <row r="524" ht="20.25" customHeight="1" spans="1:4">
      <c r="A524" s="158" t="s">
        <v>484</v>
      </c>
      <c r="B524" s="163"/>
      <c r="C524" s="160"/>
      <c r="D524" s="161"/>
    </row>
    <row r="525" ht="20.25" customHeight="1" spans="1:4">
      <c r="A525" s="158" t="s">
        <v>485</v>
      </c>
      <c r="B525" s="163"/>
      <c r="C525" s="160"/>
      <c r="D525" s="161"/>
    </row>
    <row r="526" ht="20.25" customHeight="1" spans="1:4">
      <c r="A526" s="158" t="s">
        <v>486</v>
      </c>
      <c r="B526" s="163"/>
      <c r="C526" s="160"/>
      <c r="D526" s="161"/>
    </row>
    <row r="527" ht="20.25" customHeight="1" spans="1:4">
      <c r="A527" s="158" t="s">
        <v>487</v>
      </c>
      <c r="B527" s="163"/>
      <c r="C527" s="160"/>
      <c r="D527" s="161"/>
    </row>
    <row r="528" ht="20.25" customHeight="1" spans="1:4">
      <c r="A528" s="158" t="s">
        <v>488</v>
      </c>
      <c r="B528" s="163"/>
      <c r="C528" s="160"/>
      <c r="D528" s="161"/>
    </row>
    <row r="529" ht="20.25" customHeight="1" spans="1:4">
      <c r="A529" s="158" t="s">
        <v>489</v>
      </c>
      <c r="B529" s="163"/>
      <c r="C529" s="160"/>
      <c r="D529" s="161"/>
    </row>
    <row r="530" ht="20.25" customHeight="1" spans="1:4">
      <c r="A530" s="158" t="s">
        <v>490</v>
      </c>
      <c r="B530" s="163"/>
      <c r="C530" s="160"/>
      <c r="D530" s="161"/>
    </row>
    <row r="531" ht="20.25" customHeight="1" spans="1:4">
      <c r="A531" s="158" t="s">
        <v>144</v>
      </c>
      <c r="B531" s="163"/>
      <c r="C531" s="160"/>
      <c r="D531" s="161"/>
    </row>
    <row r="532" ht="20.25" customHeight="1" spans="1:4">
      <c r="A532" s="158" t="s">
        <v>491</v>
      </c>
      <c r="B532" s="163">
        <v>290</v>
      </c>
      <c r="C532" s="160">
        <v>6</v>
      </c>
      <c r="D532" s="161">
        <f>B532/C532</f>
        <v>48.3333</v>
      </c>
    </row>
    <row r="533" ht="20.25" customHeight="1" spans="1:4">
      <c r="A533" s="158" t="s">
        <v>492</v>
      </c>
      <c r="B533" s="159">
        <v>1339</v>
      </c>
      <c r="C533" s="160">
        <v>930</v>
      </c>
      <c r="D533" s="161">
        <f>B533/C533</f>
        <v>1.4398</v>
      </c>
    </row>
    <row r="534" ht="20.25" customHeight="1" spans="1:4">
      <c r="A534" s="158" t="s">
        <v>135</v>
      </c>
      <c r="B534" s="163">
        <v>600</v>
      </c>
      <c r="C534" s="160">
        <v>475</v>
      </c>
      <c r="D534" s="161">
        <f>B534/C534</f>
        <v>1.2632</v>
      </c>
    </row>
    <row r="535" ht="20.25" customHeight="1" spans="1:4">
      <c r="A535" s="158" t="s">
        <v>136</v>
      </c>
      <c r="B535" s="163"/>
      <c r="C535" s="160"/>
      <c r="D535" s="161"/>
    </row>
    <row r="536" ht="20.25" customHeight="1" spans="1:4">
      <c r="A536" s="158" t="s">
        <v>137</v>
      </c>
      <c r="B536" s="163"/>
      <c r="C536" s="160"/>
      <c r="D536" s="161"/>
    </row>
    <row r="537" ht="20.25" customHeight="1" spans="1:4">
      <c r="A537" s="158" t="s">
        <v>493</v>
      </c>
      <c r="B537" s="163"/>
      <c r="C537" s="160"/>
      <c r="D537" s="161"/>
    </row>
    <row r="538" ht="20.25" customHeight="1" spans="1:4">
      <c r="A538" s="158" t="s">
        <v>494</v>
      </c>
      <c r="B538" s="163"/>
      <c r="C538" s="160"/>
      <c r="D538" s="161"/>
    </row>
    <row r="539" ht="20.25" customHeight="1" spans="1:4">
      <c r="A539" s="158" t="s">
        <v>495</v>
      </c>
      <c r="B539" s="163">
        <v>349</v>
      </c>
      <c r="C539" s="160">
        <v>379</v>
      </c>
      <c r="D539" s="161">
        <f>B539/C539</f>
        <v>0.9208</v>
      </c>
    </row>
    <row r="540" ht="20.25" customHeight="1" spans="1:4">
      <c r="A540" s="158" t="s">
        <v>496</v>
      </c>
      <c r="B540" s="163">
        <v>390</v>
      </c>
      <c r="C540" s="160">
        <v>76</v>
      </c>
      <c r="D540" s="161">
        <f>B540/C540</f>
        <v>5.1316</v>
      </c>
    </row>
    <row r="541" ht="20.25" customHeight="1" spans="1:4">
      <c r="A541" s="158" t="s">
        <v>497</v>
      </c>
      <c r="B541" s="159">
        <v>0</v>
      </c>
      <c r="C541" s="160">
        <v>0</v>
      </c>
      <c r="D541" s="161"/>
    </row>
    <row r="542" ht="20.25" customHeight="1" spans="1:4">
      <c r="A542" s="158" t="s">
        <v>498</v>
      </c>
      <c r="B542" s="163"/>
      <c r="C542" s="160"/>
      <c r="D542" s="161"/>
    </row>
    <row r="543" ht="20.25" customHeight="1" spans="1:4">
      <c r="A543" s="158" t="s">
        <v>499</v>
      </c>
      <c r="B543" s="159">
        <v>7201</v>
      </c>
      <c r="C543" s="160">
        <v>3810</v>
      </c>
      <c r="D543" s="161">
        <f t="shared" ref="D543:D548" si="1">B543/C543</f>
        <v>1.89</v>
      </c>
    </row>
    <row r="544" ht="20.25" customHeight="1" spans="1:4">
      <c r="A544" s="158" t="s">
        <v>500</v>
      </c>
      <c r="B544" s="163">
        <v>2300</v>
      </c>
      <c r="C544" s="160">
        <v>521</v>
      </c>
      <c r="D544" s="161">
        <f t="shared" si="1"/>
        <v>4.4146</v>
      </c>
    </row>
    <row r="545" ht="20.25" customHeight="1" spans="1:4">
      <c r="A545" s="158" t="s">
        <v>501</v>
      </c>
      <c r="B545" s="163">
        <v>1400</v>
      </c>
      <c r="C545" s="160">
        <v>342</v>
      </c>
      <c r="D545" s="161">
        <f t="shared" si="1"/>
        <v>4.0936</v>
      </c>
    </row>
    <row r="546" ht="20.25" customHeight="1" spans="1:4">
      <c r="A546" s="158" t="s">
        <v>502</v>
      </c>
      <c r="B546" s="163">
        <v>245</v>
      </c>
      <c r="C546" s="160">
        <v>1</v>
      </c>
      <c r="D546" s="161">
        <f t="shared" si="1"/>
        <v>245</v>
      </c>
    </row>
    <row r="547" ht="20.25" customHeight="1" spans="1:4">
      <c r="A547" s="158" t="s">
        <v>503</v>
      </c>
      <c r="B547" s="163">
        <v>3162</v>
      </c>
      <c r="C547" s="160">
        <v>1232</v>
      </c>
      <c r="D547" s="161">
        <f t="shared" si="1"/>
        <v>2.5666</v>
      </c>
    </row>
    <row r="548" ht="20.25" customHeight="1" spans="1:4">
      <c r="A548" s="158" t="s">
        <v>504</v>
      </c>
      <c r="B548" s="163">
        <v>94</v>
      </c>
      <c r="C548" s="160">
        <v>711</v>
      </c>
      <c r="D548" s="161">
        <f t="shared" si="1"/>
        <v>0.1322</v>
      </c>
    </row>
    <row r="549" ht="20.25" customHeight="1" spans="1:4">
      <c r="A549" s="158" t="s">
        <v>505</v>
      </c>
      <c r="B549" s="163"/>
      <c r="C549" s="160"/>
      <c r="D549" s="161"/>
    </row>
    <row r="550" ht="20.25" customHeight="1" spans="1:4">
      <c r="A550" s="158" t="s">
        <v>506</v>
      </c>
      <c r="B550" s="163">
        <v>0</v>
      </c>
      <c r="C550" s="160">
        <v>993</v>
      </c>
      <c r="D550" s="161"/>
    </row>
    <row r="551" ht="20.25" customHeight="1" spans="1:4">
      <c r="A551" s="158" t="s">
        <v>507</v>
      </c>
      <c r="B551" s="163">
        <v>0</v>
      </c>
      <c r="C551" s="160">
        <v>10</v>
      </c>
      <c r="D551" s="161"/>
    </row>
    <row r="552" ht="20.25" customHeight="1" spans="1:4">
      <c r="A552" s="158" t="s">
        <v>508</v>
      </c>
      <c r="B552" s="159">
        <v>0</v>
      </c>
      <c r="C552" s="160">
        <v>0</v>
      </c>
      <c r="D552" s="161"/>
    </row>
    <row r="553" ht="20.25" customHeight="1" spans="1:4">
      <c r="A553" s="158" t="s">
        <v>509</v>
      </c>
      <c r="B553" s="163"/>
      <c r="C553" s="160"/>
      <c r="D553" s="161"/>
    </row>
    <row r="554" ht="20.25" customHeight="1" spans="1:4">
      <c r="A554" s="158" t="s">
        <v>510</v>
      </c>
      <c r="B554" s="163"/>
      <c r="C554" s="160"/>
      <c r="D554" s="161"/>
    </row>
    <row r="555" ht="20.25" customHeight="1" spans="1:4">
      <c r="A555" s="158" t="s">
        <v>511</v>
      </c>
      <c r="B555" s="163"/>
      <c r="C555" s="160"/>
      <c r="D555" s="161"/>
    </row>
    <row r="556" ht="20.25" customHeight="1" spans="1:4">
      <c r="A556" s="158" t="s">
        <v>512</v>
      </c>
      <c r="B556" s="159">
        <v>1055</v>
      </c>
      <c r="C556" s="160">
        <v>576</v>
      </c>
      <c r="D556" s="161">
        <f>B556/C556</f>
        <v>1.8316</v>
      </c>
    </row>
    <row r="557" ht="20.25" customHeight="1" spans="1:4">
      <c r="A557" s="158" t="s">
        <v>513</v>
      </c>
      <c r="B557" s="163">
        <v>5</v>
      </c>
      <c r="C557" s="160">
        <v>0</v>
      </c>
      <c r="D557" s="161"/>
    </row>
    <row r="558" ht="20.25" customHeight="1" spans="1:4">
      <c r="A558" s="158" t="s">
        <v>514</v>
      </c>
      <c r="B558" s="163"/>
      <c r="C558" s="160"/>
      <c r="D558" s="161"/>
    </row>
    <row r="559" ht="20.25" customHeight="1" spans="1:4">
      <c r="A559" s="158" t="s">
        <v>515</v>
      </c>
      <c r="B559" s="163"/>
      <c r="C559" s="160"/>
      <c r="D559" s="161"/>
    </row>
    <row r="560" ht="20.25" customHeight="1" spans="1:4">
      <c r="A560" s="158" t="s">
        <v>516</v>
      </c>
      <c r="B560" s="163"/>
      <c r="C560" s="160"/>
      <c r="D560" s="161"/>
    </row>
    <row r="561" ht="20.25" customHeight="1" spans="1:4">
      <c r="A561" s="158" t="s">
        <v>517</v>
      </c>
      <c r="B561" s="163"/>
      <c r="C561" s="160"/>
      <c r="D561" s="161"/>
    </row>
    <row r="562" ht="20.25" customHeight="1" spans="1:4">
      <c r="A562" s="158" t="s">
        <v>518</v>
      </c>
      <c r="B562" s="163"/>
      <c r="C562" s="160"/>
      <c r="D562" s="161"/>
    </row>
    <row r="563" ht="20.25" customHeight="1" spans="1:4">
      <c r="A563" s="158" t="s">
        <v>519</v>
      </c>
      <c r="B563" s="163"/>
      <c r="C563" s="160"/>
      <c r="D563" s="161"/>
    </row>
    <row r="564" ht="20.25" customHeight="1" spans="1:4">
      <c r="A564" s="158" t="s">
        <v>520</v>
      </c>
      <c r="B564" s="163"/>
      <c r="C564" s="160"/>
      <c r="D564" s="161"/>
    </row>
    <row r="565" ht="20.25" customHeight="1" spans="1:4">
      <c r="A565" s="158" t="s">
        <v>521</v>
      </c>
      <c r="B565" s="163">
        <v>1050</v>
      </c>
      <c r="C565" s="160">
        <v>576</v>
      </c>
      <c r="D565" s="161">
        <f>B565/C565</f>
        <v>1.8229</v>
      </c>
    </row>
    <row r="566" ht="20.25" customHeight="1" spans="1:4">
      <c r="A566" s="158" t="s">
        <v>522</v>
      </c>
      <c r="B566" s="159">
        <v>2340</v>
      </c>
      <c r="C566" s="160">
        <v>967</v>
      </c>
      <c r="D566" s="161">
        <f>B566/C566</f>
        <v>2.4199</v>
      </c>
    </row>
    <row r="567" ht="20.25" customHeight="1" spans="1:4">
      <c r="A567" s="158" t="s">
        <v>523</v>
      </c>
      <c r="B567" s="163">
        <v>790</v>
      </c>
      <c r="C567" s="160">
        <v>452</v>
      </c>
      <c r="D567" s="161">
        <f>B567/C567</f>
        <v>1.7478</v>
      </c>
    </row>
    <row r="568" ht="20.25" customHeight="1" spans="1:4">
      <c r="A568" s="158" t="s">
        <v>524</v>
      </c>
      <c r="B568" s="163"/>
      <c r="C568" s="160"/>
      <c r="D568" s="161"/>
    </row>
    <row r="569" ht="20.25" customHeight="1" spans="1:4">
      <c r="A569" s="158" t="s">
        <v>525</v>
      </c>
      <c r="B569" s="163"/>
      <c r="C569" s="160"/>
      <c r="D569" s="161"/>
    </row>
    <row r="570" ht="20.25" customHeight="1" spans="1:4">
      <c r="A570" s="158" t="s">
        <v>526</v>
      </c>
      <c r="B570" s="163"/>
      <c r="C570" s="160"/>
      <c r="D570" s="161"/>
    </row>
    <row r="571" ht="20.25" customHeight="1" spans="1:4">
      <c r="A571" s="158" t="s">
        <v>527</v>
      </c>
      <c r="B571" s="163"/>
      <c r="C571" s="160"/>
      <c r="D571" s="161"/>
    </row>
    <row r="572" ht="20.25" customHeight="1" spans="1:4">
      <c r="A572" s="158" t="s">
        <v>528</v>
      </c>
      <c r="B572" s="163"/>
      <c r="C572" s="160"/>
      <c r="D572" s="161"/>
    </row>
    <row r="573" ht="20.25" customHeight="1" spans="1:4">
      <c r="A573" s="158" t="s">
        <v>529</v>
      </c>
      <c r="B573" s="163">
        <v>1550</v>
      </c>
      <c r="C573" s="160">
        <v>515</v>
      </c>
      <c r="D573" s="161">
        <f>B573/C573</f>
        <v>3.0097</v>
      </c>
    </row>
    <row r="574" ht="20.25" customHeight="1" spans="1:4">
      <c r="A574" s="158" t="s">
        <v>530</v>
      </c>
      <c r="B574" s="159">
        <v>306</v>
      </c>
      <c r="C574" s="160">
        <v>233</v>
      </c>
      <c r="D574" s="161">
        <f>B574/C574</f>
        <v>1.3133</v>
      </c>
    </row>
    <row r="575" ht="20.25" customHeight="1" spans="1:4">
      <c r="A575" s="158" t="s">
        <v>531</v>
      </c>
      <c r="B575" s="163">
        <v>0</v>
      </c>
      <c r="C575" s="160">
        <v>52</v>
      </c>
      <c r="D575" s="161">
        <f>B575/C575</f>
        <v>0</v>
      </c>
    </row>
    <row r="576" ht="20.25" customHeight="1" spans="1:4">
      <c r="A576" s="158" t="s">
        <v>532</v>
      </c>
      <c r="B576" s="163">
        <v>256</v>
      </c>
      <c r="C576" s="160">
        <v>106</v>
      </c>
      <c r="D576" s="161">
        <f>B576/C576</f>
        <v>2.4151</v>
      </c>
    </row>
    <row r="577" s="148" customFormat="1" ht="20.25" customHeight="1" spans="1:4">
      <c r="A577" s="158" t="s">
        <v>533</v>
      </c>
      <c r="B577" s="163">
        <v>22</v>
      </c>
      <c r="C577" s="160">
        <v>15</v>
      </c>
      <c r="D577" s="161">
        <f>B577/C577</f>
        <v>1.4667</v>
      </c>
    </row>
    <row r="578" s="148" customFormat="1" ht="20.25" customHeight="1" spans="1:4">
      <c r="A578" s="158" t="s">
        <v>534</v>
      </c>
      <c r="B578" s="163"/>
      <c r="C578" s="160"/>
      <c r="D578" s="161"/>
    </row>
    <row r="579" ht="20.25" customHeight="1" spans="1:4">
      <c r="A579" s="158" t="s">
        <v>535</v>
      </c>
      <c r="B579" s="163">
        <v>23</v>
      </c>
      <c r="C579" s="160">
        <v>4</v>
      </c>
      <c r="D579" s="161">
        <f>B579/C579</f>
        <v>5.75</v>
      </c>
    </row>
    <row r="580" ht="20.25" customHeight="1" spans="1:4">
      <c r="A580" s="158" t="s">
        <v>536</v>
      </c>
      <c r="B580" s="163">
        <v>5</v>
      </c>
      <c r="C580" s="160">
        <v>56</v>
      </c>
      <c r="D580" s="161">
        <f>B580/C580</f>
        <v>0.0893</v>
      </c>
    </row>
    <row r="581" ht="20.25" customHeight="1" spans="1:4">
      <c r="A581" s="158" t="s">
        <v>537</v>
      </c>
      <c r="B581" s="159">
        <v>1372</v>
      </c>
      <c r="C581" s="160">
        <v>1624</v>
      </c>
      <c r="D581" s="161">
        <f>B581/C581</f>
        <v>0.8448</v>
      </c>
    </row>
    <row r="582" ht="20.25" customHeight="1" spans="1:4">
      <c r="A582" s="158" t="s">
        <v>538</v>
      </c>
      <c r="B582" s="163">
        <v>70</v>
      </c>
      <c r="C582" s="160">
        <v>15</v>
      </c>
      <c r="D582" s="161">
        <f>B582/C582</f>
        <v>4.6667</v>
      </c>
    </row>
    <row r="583" ht="24.95" customHeight="1" spans="1:4">
      <c r="A583" s="158" t="s">
        <v>539</v>
      </c>
      <c r="B583" s="163">
        <v>330</v>
      </c>
      <c r="C583" s="160">
        <v>1059</v>
      </c>
      <c r="D583" s="161">
        <f>B583/C583</f>
        <v>0.3116</v>
      </c>
    </row>
    <row r="584" ht="24.95" customHeight="1" spans="1:4">
      <c r="A584" s="158" t="s">
        <v>540</v>
      </c>
      <c r="B584" s="163"/>
      <c r="C584" s="160"/>
      <c r="D584" s="161"/>
    </row>
    <row r="585" ht="24.95" customHeight="1" spans="1:4">
      <c r="A585" s="158" t="s">
        <v>541</v>
      </c>
      <c r="B585" s="163">
        <v>460</v>
      </c>
      <c r="C585" s="160">
        <v>472</v>
      </c>
      <c r="D585" s="161">
        <f>B585/C585</f>
        <v>0.9746</v>
      </c>
    </row>
    <row r="586" ht="24.95" customHeight="1" spans="1:4">
      <c r="A586" s="158" t="s">
        <v>542</v>
      </c>
      <c r="B586" s="163">
        <v>120</v>
      </c>
      <c r="C586" s="160">
        <v>78</v>
      </c>
      <c r="D586" s="161">
        <f>B586/C586</f>
        <v>1.5385</v>
      </c>
    </row>
    <row r="587" ht="24.95" customHeight="1" spans="1:4">
      <c r="A587" s="158" t="s">
        <v>543</v>
      </c>
      <c r="B587" s="163">
        <v>62</v>
      </c>
      <c r="C587" s="160">
        <v>0</v>
      </c>
      <c r="D587" s="161"/>
    </row>
    <row r="588" ht="20.25" customHeight="1" spans="1:4">
      <c r="A588" s="158" t="s">
        <v>544</v>
      </c>
      <c r="B588" s="163">
        <v>330</v>
      </c>
      <c r="C588" s="160">
        <v>0</v>
      </c>
      <c r="D588" s="161"/>
    </row>
    <row r="589" ht="20.25" customHeight="1" spans="1:4">
      <c r="A589" s="158" t="s">
        <v>545</v>
      </c>
      <c r="B589" s="159">
        <v>1270</v>
      </c>
      <c r="C589" s="160">
        <v>673</v>
      </c>
      <c r="D589" s="161">
        <f>B589/C589</f>
        <v>1.8871</v>
      </c>
    </row>
    <row r="590" ht="20.25" customHeight="1" spans="1:4">
      <c r="A590" s="158" t="s">
        <v>135</v>
      </c>
      <c r="B590" s="163">
        <v>115</v>
      </c>
      <c r="C590" s="160">
        <v>80</v>
      </c>
      <c r="D590" s="161">
        <f>B590/C590</f>
        <v>1.4375</v>
      </c>
    </row>
    <row r="591" ht="20.25" customHeight="1" spans="1:4">
      <c r="A591" s="158" t="s">
        <v>136</v>
      </c>
      <c r="B591" s="163"/>
      <c r="C591" s="160"/>
      <c r="D591" s="161"/>
    </row>
    <row r="592" ht="20.25" customHeight="1" spans="1:4">
      <c r="A592" s="158" t="s">
        <v>137</v>
      </c>
      <c r="B592" s="163"/>
      <c r="C592" s="160"/>
      <c r="D592" s="161"/>
    </row>
    <row r="593" ht="20.25" customHeight="1" spans="1:4">
      <c r="A593" s="158" t="s">
        <v>546</v>
      </c>
      <c r="B593" s="163">
        <v>90</v>
      </c>
      <c r="C593" s="160">
        <v>53</v>
      </c>
      <c r="D593" s="161">
        <f>B593/C593</f>
        <v>1.6981</v>
      </c>
    </row>
    <row r="594" ht="20.25" customHeight="1" spans="1:4">
      <c r="A594" s="158" t="s">
        <v>547</v>
      </c>
      <c r="B594" s="163">
        <v>18</v>
      </c>
      <c r="C594" s="160">
        <v>109</v>
      </c>
      <c r="D594" s="161">
        <f>B594/C594</f>
        <v>0.1651</v>
      </c>
    </row>
    <row r="595" ht="20.25" customHeight="1" spans="1:4">
      <c r="A595" s="158" t="s">
        <v>548</v>
      </c>
      <c r="B595" s="163"/>
      <c r="C595" s="160"/>
      <c r="D595" s="161"/>
    </row>
    <row r="596" ht="20.25" customHeight="1" spans="1:4">
      <c r="A596" s="158" t="s">
        <v>549</v>
      </c>
      <c r="B596" s="163">
        <v>345</v>
      </c>
      <c r="C596" s="160">
        <v>374</v>
      </c>
      <c r="D596" s="161">
        <f>B596/C596</f>
        <v>0.9225</v>
      </c>
    </row>
    <row r="597" ht="20.25" customHeight="1" spans="1:4">
      <c r="A597" s="158" t="s">
        <v>550</v>
      </c>
      <c r="B597" s="163">
        <v>702</v>
      </c>
      <c r="C597" s="160">
        <v>57</v>
      </c>
      <c r="D597" s="161">
        <f>B597/C597</f>
        <v>12.3158</v>
      </c>
    </row>
    <row r="598" ht="20.25" customHeight="1" spans="1:4">
      <c r="A598" s="158" t="s">
        <v>551</v>
      </c>
      <c r="B598" s="159">
        <v>0</v>
      </c>
      <c r="C598" s="160">
        <v>0</v>
      </c>
      <c r="D598" s="161"/>
    </row>
    <row r="599" ht="20.25" customHeight="1" spans="1:4">
      <c r="A599" s="158" t="s">
        <v>135</v>
      </c>
      <c r="B599" s="163"/>
      <c r="C599" s="160"/>
      <c r="D599" s="161"/>
    </row>
    <row r="600" ht="20.25" customHeight="1" spans="1:4">
      <c r="A600" s="158" t="s">
        <v>136</v>
      </c>
      <c r="B600" s="163"/>
      <c r="C600" s="160"/>
      <c r="D600" s="161"/>
    </row>
    <row r="601" ht="20.25" customHeight="1" spans="1:4">
      <c r="A601" s="158" t="s">
        <v>137</v>
      </c>
      <c r="B601" s="163"/>
      <c r="C601" s="160"/>
      <c r="D601" s="161"/>
    </row>
    <row r="602" ht="20.25" customHeight="1" spans="1:4">
      <c r="A602" s="158" t="s">
        <v>552</v>
      </c>
      <c r="B602" s="163"/>
      <c r="C602" s="160"/>
      <c r="D602" s="161"/>
    </row>
    <row r="603" ht="20.25" customHeight="1" spans="1:4">
      <c r="A603" s="158" t="s">
        <v>553</v>
      </c>
      <c r="B603" s="159">
        <v>1706</v>
      </c>
      <c r="C603" s="160">
        <v>1175</v>
      </c>
      <c r="D603" s="161">
        <f t="shared" ref="D603:D610" si="2">B603/C603</f>
        <v>1.4519</v>
      </c>
    </row>
    <row r="604" ht="20.25" customHeight="1" spans="1:4">
      <c r="A604" s="158" t="s">
        <v>554</v>
      </c>
      <c r="B604" s="163">
        <v>346</v>
      </c>
      <c r="C604" s="160">
        <v>183</v>
      </c>
      <c r="D604" s="161">
        <f t="shared" si="2"/>
        <v>1.8907</v>
      </c>
    </row>
    <row r="605" ht="20.25" customHeight="1" spans="1:4">
      <c r="A605" s="158" t="s">
        <v>555</v>
      </c>
      <c r="B605" s="163">
        <v>1360</v>
      </c>
      <c r="C605" s="160">
        <v>992</v>
      </c>
      <c r="D605" s="161">
        <f t="shared" si="2"/>
        <v>1.371</v>
      </c>
    </row>
    <row r="606" ht="20.25" customHeight="1" spans="1:4">
      <c r="A606" s="158" t="s">
        <v>556</v>
      </c>
      <c r="B606" s="159">
        <v>330</v>
      </c>
      <c r="C606" s="160">
        <v>237</v>
      </c>
      <c r="D606" s="161">
        <f t="shared" si="2"/>
        <v>1.3924</v>
      </c>
    </row>
    <row r="607" ht="20.25" customHeight="1" spans="1:4">
      <c r="A607" s="158" t="s">
        <v>557</v>
      </c>
      <c r="B607" s="163">
        <v>165</v>
      </c>
      <c r="C607" s="160">
        <v>84</v>
      </c>
      <c r="D607" s="161">
        <f t="shared" si="2"/>
        <v>1.9643</v>
      </c>
    </row>
    <row r="608" ht="20.25" customHeight="1" spans="1:4">
      <c r="A608" s="158" t="s">
        <v>558</v>
      </c>
      <c r="B608" s="163">
        <v>165</v>
      </c>
      <c r="C608" s="160">
        <v>153</v>
      </c>
      <c r="D608" s="161">
        <f t="shared" si="2"/>
        <v>1.0784</v>
      </c>
    </row>
    <row r="609" ht="20.25" customHeight="1" spans="1:4">
      <c r="A609" s="158" t="s">
        <v>559</v>
      </c>
      <c r="B609" s="159">
        <v>500</v>
      </c>
      <c r="C609" s="160">
        <v>435</v>
      </c>
      <c r="D609" s="161">
        <f t="shared" si="2"/>
        <v>1.1494</v>
      </c>
    </row>
    <row r="610" ht="20.25" customHeight="1" spans="1:4">
      <c r="A610" s="158" t="s">
        <v>560</v>
      </c>
      <c r="B610" s="163">
        <v>500</v>
      </c>
      <c r="C610" s="160">
        <v>121</v>
      </c>
      <c r="D610" s="161">
        <f t="shared" si="2"/>
        <v>4.1322</v>
      </c>
    </row>
    <row r="611" ht="20.25" customHeight="1" spans="1:4">
      <c r="A611" s="158" t="s">
        <v>561</v>
      </c>
      <c r="B611" s="163">
        <v>0</v>
      </c>
      <c r="C611" s="160">
        <v>314</v>
      </c>
      <c r="D611" s="161"/>
    </row>
    <row r="612" ht="20.25" customHeight="1" spans="1:4">
      <c r="A612" s="158" t="s">
        <v>562</v>
      </c>
      <c r="B612" s="159">
        <v>0</v>
      </c>
      <c r="C612" s="160">
        <v>0</v>
      </c>
      <c r="D612" s="161"/>
    </row>
    <row r="613" ht="20.25" customHeight="1" spans="1:4">
      <c r="A613" s="158" t="s">
        <v>563</v>
      </c>
      <c r="B613" s="163"/>
      <c r="C613" s="160"/>
      <c r="D613" s="161"/>
    </row>
    <row r="614" ht="20.25" customHeight="1" spans="1:4">
      <c r="A614" s="158" t="s">
        <v>564</v>
      </c>
      <c r="B614" s="163"/>
      <c r="C614" s="160"/>
      <c r="D614" s="161"/>
    </row>
    <row r="615" ht="20.25" customHeight="1" spans="1:4">
      <c r="A615" s="158" t="s">
        <v>565</v>
      </c>
      <c r="B615" s="159">
        <v>0</v>
      </c>
      <c r="C615" s="160">
        <v>2</v>
      </c>
      <c r="D615" s="161"/>
    </row>
    <row r="616" ht="20.25" customHeight="1" spans="1:4">
      <c r="A616" s="158" t="s">
        <v>566</v>
      </c>
      <c r="B616" s="163"/>
      <c r="C616" s="160"/>
      <c r="D616" s="161"/>
    </row>
    <row r="617" ht="20.25" customHeight="1" spans="1:4">
      <c r="A617" s="158" t="s">
        <v>567</v>
      </c>
      <c r="B617" s="163">
        <v>0</v>
      </c>
      <c r="C617" s="160">
        <v>2</v>
      </c>
      <c r="D617" s="161"/>
    </row>
    <row r="618" ht="20.25" customHeight="1" spans="1:4">
      <c r="A618" s="158" t="s">
        <v>568</v>
      </c>
      <c r="B618" s="159">
        <v>15335</v>
      </c>
      <c r="C618" s="160">
        <v>9210</v>
      </c>
      <c r="D618" s="161">
        <f>B618/C618</f>
        <v>1.665</v>
      </c>
    </row>
    <row r="619" ht="20.25" customHeight="1" spans="1:4">
      <c r="A619" s="158" t="s">
        <v>569</v>
      </c>
      <c r="B619" s="163">
        <v>500</v>
      </c>
      <c r="C619" s="160">
        <v>41</v>
      </c>
      <c r="D619" s="161">
        <f>B619/C619</f>
        <v>12.1951</v>
      </c>
    </row>
    <row r="620" ht="20.25" customHeight="1" spans="1:4">
      <c r="A620" s="158" t="s">
        <v>570</v>
      </c>
      <c r="B620" s="163">
        <v>8000</v>
      </c>
      <c r="C620" s="160">
        <v>4208</v>
      </c>
      <c r="D620" s="161">
        <f>B620/C620</f>
        <v>1.9011</v>
      </c>
    </row>
    <row r="621" ht="20.25" customHeight="1" spans="1:4">
      <c r="A621" s="158" t="s">
        <v>571</v>
      </c>
      <c r="B621" s="163">
        <v>6835</v>
      </c>
      <c r="C621" s="160">
        <v>4961</v>
      </c>
      <c r="D621" s="161">
        <f>B621/C621</f>
        <v>1.3777</v>
      </c>
    </row>
    <row r="622" ht="20.25" customHeight="1" spans="1:4">
      <c r="A622" s="158" t="s">
        <v>572</v>
      </c>
      <c r="B622" s="159">
        <v>6000</v>
      </c>
      <c r="C622" s="160">
        <v>995</v>
      </c>
      <c r="D622" s="161">
        <f>B622/C622</f>
        <v>6.0302</v>
      </c>
    </row>
    <row r="623" ht="20.25" customHeight="1" spans="1:4">
      <c r="A623" s="158" t="s">
        <v>573</v>
      </c>
      <c r="B623" s="163"/>
      <c r="C623" s="160"/>
      <c r="D623" s="161"/>
    </row>
    <row r="624" ht="20.25" customHeight="1" spans="1:4">
      <c r="A624" s="158" t="s">
        <v>574</v>
      </c>
      <c r="B624" s="163">
        <v>0</v>
      </c>
      <c r="C624" s="160">
        <v>683</v>
      </c>
      <c r="D624" s="161"/>
    </row>
    <row r="625" ht="20.25" customHeight="1" spans="1:4">
      <c r="A625" s="158" t="s">
        <v>575</v>
      </c>
      <c r="B625" s="163">
        <v>6000</v>
      </c>
      <c r="C625" s="160">
        <v>312</v>
      </c>
      <c r="D625" s="161">
        <f>B625/C625</f>
        <v>19.2308</v>
      </c>
    </row>
    <row r="626" ht="20.25" customHeight="1" spans="1:4">
      <c r="A626" s="168" t="s">
        <v>576</v>
      </c>
      <c r="B626" s="159">
        <v>1366</v>
      </c>
      <c r="C626" s="160">
        <v>431</v>
      </c>
      <c r="D626" s="161">
        <f>B626/C626</f>
        <v>3.1694</v>
      </c>
    </row>
    <row r="627" ht="20.25" customHeight="1" spans="1:4">
      <c r="A627" s="158" t="s">
        <v>135</v>
      </c>
      <c r="B627" s="163">
        <v>247</v>
      </c>
      <c r="C627" s="160">
        <v>406</v>
      </c>
      <c r="D627" s="161">
        <f>B627/C627</f>
        <v>0.6084</v>
      </c>
    </row>
    <row r="628" ht="20.25" customHeight="1" spans="1:4">
      <c r="A628" s="158" t="s">
        <v>136</v>
      </c>
      <c r="B628" s="163"/>
      <c r="C628" s="160"/>
      <c r="D628" s="161"/>
    </row>
    <row r="629" ht="30" customHeight="1" spans="1:4">
      <c r="A629" s="158" t="s">
        <v>137</v>
      </c>
      <c r="B629" s="163"/>
      <c r="C629" s="160"/>
      <c r="D629" s="161"/>
    </row>
    <row r="630" ht="30" customHeight="1" spans="1:4">
      <c r="A630" s="158" t="s">
        <v>577</v>
      </c>
      <c r="B630" s="163">
        <v>170</v>
      </c>
      <c r="C630" s="160">
        <v>0</v>
      </c>
      <c r="D630" s="161"/>
    </row>
    <row r="631" ht="30" customHeight="1" spans="1:4">
      <c r="A631" s="158" t="s">
        <v>578</v>
      </c>
      <c r="B631" s="163">
        <v>56</v>
      </c>
      <c r="C631" s="160">
        <v>22</v>
      </c>
      <c r="D631" s="161">
        <f>B631/C631</f>
        <v>2.5455</v>
      </c>
    </row>
    <row r="632" ht="20.25" customHeight="1" spans="1:4">
      <c r="A632" s="158" t="s">
        <v>144</v>
      </c>
      <c r="B632" s="163"/>
      <c r="C632" s="160"/>
      <c r="D632" s="161"/>
    </row>
    <row r="633" ht="20.25" customHeight="1" spans="1:4">
      <c r="A633" s="158" t="s">
        <v>579</v>
      </c>
      <c r="B633" s="163">
        <v>893</v>
      </c>
      <c r="C633" s="160">
        <v>3</v>
      </c>
      <c r="D633" s="161">
        <f>B633/C633</f>
        <v>297.6667</v>
      </c>
    </row>
    <row r="634" ht="20.25" customHeight="1" spans="1:4">
      <c r="A634" s="158" t="s">
        <v>580</v>
      </c>
      <c r="B634" s="159">
        <v>0</v>
      </c>
      <c r="C634" s="160">
        <v>0</v>
      </c>
      <c r="D634" s="161"/>
    </row>
    <row r="635" ht="20.25" customHeight="1" spans="1:4">
      <c r="A635" s="158" t="s">
        <v>581</v>
      </c>
      <c r="B635" s="163"/>
      <c r="C635" s="160"/>
      <c r="D635" s="161"/>
    </row>
    <row r="636" ht="20.25" customHeight="1" spans="1:4">
      <c r="A636" s="158" t="s">
        <v>582</v>
      </c>
      <c r="B636" s="163"/>
      <c r="C636" s="160"/>
      <c r="D636" s="161"/>
    </row>
    <row r="637" ht="20.25" customHeight="1" spans="1:4">
      <c r="A637" s="158" t="s">
        <v>583</v>
      </c>
      <c r="B637" s="163">
        <v>2208</v>
      </c>
      <c r="C637" s="160">
        <v>260</v>
      </c>
      <c r="D637" s="161">
        <f>B637/C637</f>
        <v>8.4923</v>
      </c>
    </row>
    <row r="638" ht="20.25" customHeight="1" spans="1:4">
      <c r="A638" s="14" t="s">
        <v>584</v>
      </c>
      <c r="B638" s="163">
        <v>2208</v>
      </c>
      <c r="C638" s="160">
        <v>0</v>
      </c>
      <c r="D638" s="161"/>
    </row>
    <row r="639" ht="20.25" customHeight="1" spans="1:4">
      <c r="A639" s="158" t="s">
        <v>585</v>
      </c>
      <c r="B639" s="159">
        <v>37602</v>
      </c>
      <c r="C639" s="160">
        <v>35861</v>
      </c>
      <c r="D639" s="161">
        <f>B639/C639</f>
        <v>1.0485</v>
      </c>
    </row>
    <row r="640" ht="20.25" customHeight="1" spans="1:4">
      <c r="A640" s="158" t="s">
        <v>586</v>
      </c>
      <c r="B640" s="159">
        <v>3500</v>
      </c>
      <c r="C640" s="160">
        <v>3329</v>
      </c>
      <c r="D640" s="161">
        <f>B640/C640</f>
        <v>1.0514</v>
      </c>
    </row>
    <row r="641" ht="20.25" customHeight="1" spans="1:4">
      <c r="A641" s="158" t="s">
        <v>135</v>
      </c>
      <c r="B641" s="159">
        <v>2500</v>
      </c>
      <c r="C641" s="160">
        <v>2325</v>
      </c>
      <c r="D641" s="161">
        <f>B641/C641</f>
        <v>1.0753</v>
      </c>
    </row>
    <row r="642" ht="20.25" customHeight="1" spans="1:4">
      <c r="A642" s="158" t="s">
        <v>136</v>
      </c>
      <c r="B642" s="159"/>
      <c r="C642" s="160"/>
      <c r="D642" s="161"/>
    </row>
    <row r="643" ht="20.25" customHeight="1" spans="1:4">
      <c r="A643" s="158" t="s">
        <v>137</v>
      </c>
      <c r="B643" s="159"/>
      <c r="C643" s="160"/>
      <c r="D643" s="161"/>
    </row>
    <row r="644" ht="20.25" customHeight="1" spans="1:4">
      <c r="A644" s="158" t="s">
        <v>587</v>
      </c>
      <c r="B644" s="159">
        <v>1000</v>
      </c>
      <c r="C644" s="160">
        <v>1004</v>
      </c>
      <c r="D644" s="161">
        <f>B644/C644</f>
        <v>0.996</v>
      </c>
    </row>
    <row r="645" ht="20.25" customHeight="1" spans="1:4">
      <c r="A645" s="158" t="s">
        <v>588</v>
      </c>
      <c r="B645" s="159">
        <v>4415</v>
      </c>
      <c r="C645" s="160">
        <v>3233</v>
      </c>
      <c r="D645" s="161">
        <f>B645/C645</f>
        <v>1.3656</v>
      </c>
    </row>
    <row r="646" ht="20.25" customHeight="1" spans="1:4">
      <c r="A646" s="158" t="s">
        <v>589</v>
      </c>
      <c r="B646" s="159">
        <v>950</v>
      </c>
      <c r="C646" s="160">
        <v>846</v>
      </c>
      <c r="D646" s="161">
        <f>B646/C646</f>
        <v>1.1229</v>
      </c>
    </row>
    <row r="647" ht="20.25" customHeight="1" spans="1:4">
      <c r="A647" s="158" t="s">
        <v>590</v>
      </c>
      <c r="B647" s="159"/>
      <c r="C647" s="160"/>
      <c r="D647" s="161"/>
    </row>
    <row r="648" ht="20.25" customHeight="1" spans="1:4">
      <c r="A648" s="158" t="s">
        <v>591</v>
      </c>
      <c r="B648" s="159"/>
      <c r="C648" s="160"/>
      <c r="D648" s="161"/>
    </row>
    <row r="649" ht="20.25" customHeight="1" spans="1:4">
      <c r="A649" s="158" t="s">
        <v>592</v>
      </c>
      <c r="B649" s="159"/>
      <c r="C649" s="160"/>
      <c r="D649" s="161"/>
    </row>
    <row r="650" ht="20.25" customHeight="1" spans="1:4">
      <c r="A650" s="158" t="s">
        <v>593</v>
      </c>
      <c r="B650" s="159">
        <v>465</v>
      </c>
      <c r="C650" s="160">
        <v>387</v>
      </c>
      <c r="D650" s="161">
        <f>B650/C650</f>
        <v>1.2016</v>
      </c>
    </row>
    <row r="651" ht="20.25" customHeight="1" spans="1:4">
      <c r="A651" s="158" t="s">
        <v>594</v>
      </c>
      <c r="B651" s="159">
        <v>750</v>
      </c>
      <c r="C651" s="160">
        <v>0</v>
      </c>
      <c r="D651" s="161"/>
    </row>
    <row r="652" ht="20.25" customHeight="1" spans="1:4">
      <c r="A652" s="158" t="s">
        <v>595</v>
      </c>
      <c r="B652" s="159"/>
      <c r="C652" s="160"/>
      <c r="D652" s="161"/>
    </row>
    <row r="653" ht="20.25" customHeight="1" spans="1:4">
      <c r="A653" s="158" t="s">
        <v>596</v>
      </c>
      <c r="B653" s="159"/>
      <c r="C653" s="160"/>
      <c r="D653" s="161"/>
    </row>
    <row r="654" ht="20.25" customHeight="1" spans="1:4">
      <c r="A654" s="158" t="s">
        <v>597</v>
      </c>
      <c r="B654" s="159"/>
      <c r="C654" s="160"/>
      <c r="D654" s="161"/>
    </row>
    <row r="655" ht="20.25" customHeight="1" spans="1:4">
      <c r="A655" s="158" t="s">
        <v>598</v>
      </c>
      <c r="B655" s="159"/>
      <c r="C655" s="160"/>
      <c r="D655" s="161"/>
    </row>
    <row r="656" ht="20.25" customHeight="1" spans="1:4">
      <c r="A656" s="158" t="s">
        <v>599</v>
      </c>
      <c r="B656" s="159"/>
      <c r="C656" s="160"/>
      <c r="D656" s="161"/>
    </row>
    <row r="657" ht="20.25" customHeight="1" spans="1:4">
      <c r="A657" s="158" t="s">
        <v>600</v>
      </c>
      <c r="B657" s="159"/>
      <c r="C657" s="160"/>
      <c r="D657" s="161"/>
    </row>
    <row r="658" s="148" customFormat="1" ht="20.25" customHeight="1" spans="1:4">
      <c r="A658" s="158" t="s">
        <v>601</v>
      </c>
      <c r="B658" s="159">
        <v>2250</v>
      </c>
      <c r="C658" s="160">
        <v>2000</v>
      </c>
      <c r="D658" s="161">
        <f t="shared" ref="D658:D666" si="3">B658/C658</f>
        <v>1.125</v>
      </c>
    </row>
    <row r="659" ht="20.25" customHeight="1" spans="1:4">
      <c r="A659" s="158" t="s">
        <v>602</v>
      </c>
      <c r="B659" s="159">
        <v>6105</v>
      </c>
      <c r="C659" s="160">
        <v>5882</v>
      </c>
      <c r="D659" s="161">
        <f t="shared" si="3"/>
        <v>1.0379</v>
      </c>
    </row>
    <row r="660" ht="20.25" customHeight="1" spans="1:4">
      <c r="A660" s="158" t="s">
        <v>603</v>
      </c>
      <c r="B660" s="159">
        <v>919</v>
      </c>
      <c r="C660" s="160">
        <v>637</v>
      </c>
      <c r="D660" s="161">
        <f t="shared" si="3"/>
        <v>1.4427</v>
      </c>
    </row>
    <row r="661" ht="20.25" customHeight="1" spans="1:4">
      <c r="A661" s="158" t="s">
        <v>604</v>
      </c>
      <c r="B661" s="159">
        <v>3020</v>
      </c>
      <c r="C661" s="160">
        <v>3100</v>
      </c>
      <c r="D661" s="161">
        <f t="shared" si="3"/>
        <v>0.9742</v>
      </c>
    </row>
    <row r="662" s="148" customFormat="1" ht="20.25" customHeight="1" spans="1:4">
      <c r="A662" s="158" t="s">
        <v>605</v>
      </c>
      <c r="B662" s="159">
        <v>2166</v>
      </c>
      <c r="C662" s="160">
        <v>2145</v>
      </c>
      <c r="D662" s="161">
        <f t="shared" si="3"/>
        <v>1.0098</v>
      </c>
    </row>
    <row r="663" s="148" customFormat="1" ht="20.25" customHeight="1" spans="1:4">
      <c r="A663" s="158" t="s">
        <v>606</v>
      </c>
      <c r="B663" s="159">
        <v>8602</v>
      </c>
      <c r="C663" s="160">
        <v>8537</v>
      </c>
      <c r="D663" s="161">
        <f t="shared" si="3"/>
        <v>1.0076</v>
      </c>
    </row>
    <row r="664" s="148" customFormat="1" ht="20.25" customHeight="1" spans="1:4">
      <c r="A664" s="158" t="s">
        <v>607</v>
      </c>
      <c r="B664" s="159">
        <v>1800</v>
      </c>
      <c r="C664" s="160">
        <v>1822</v>
      </c>
      <c r="D664" s="161">
        <f t="shared" si="3"/>
        <v>0.9879</v>
      </c>
    </row>
    <row r="665" ht="20.25" customHeight="1" spans="1:4">
      <c r="A665" s="158" t="s">
        <v>608</v>
      </c>
      <c r="B665" s="159">
        <v>445</v>
      </c>
      <c r="C665" s="160">
        <v>445</v>
      </c>
      <c r="D665" s="161">
        <f t="shared" si="3"/>
        <v>1</v>
      </c>
    </row>
    <row r="666" ht="20.25" customHeight="1" spans="1:4">
      <c r="A666" s="158" t="s">
        <v>609</v>
      </c>
      <c r="B666" s="159">
        <v>612</v>
      </c>
      <c r="C666" s="160">
        <v>613</v>
      </c>
      <c r="D666" s="161">
        <f t="shared" si="3"/>
        <v>0.9984</v>
      </c>
    </row>
    <row r="667" ht="20.25" customHeight="1" spans="1:4">
      <c r="A667" s="158" t="s">
        <v>610</v>
      </c>
      <c r="B667" s="159"/>
      <c r="C667" s="160"/>
      <c r="D667" s="161"/>
    </row>
    <row r="668" ht="20.25" customHeight="1" spans="1:4">
      <c r="A668" s="158" t="s">
        <v>611</v>
      </c>
      <c r="B668" s="159"/>
      <c r="C668" s="160"/>
      <c r="D668" s="161"/>
    </row>
    <row r="669" ht="20.25" customHeight="1" spans="1:4">
      <c r="A669" s="158" t="s">
        <v>612</v>
      </c>
      <c r="B669" s="159"/>
      <c r="C669" s="160"/>
      <c r="D669" s="161"/>
    </row>
    <row r="670" ht="20.25" customHeight="1" spans="1:4">
      <c r="A670" s="158" t="s">
        <v>613</v>
      </c>
      <c r="B670" s="159"/>
      <c r="C670" s="160"/>
      <c r="D670" s="161"/>
    </row>
    <row r="671" ht="20.25" customHeight="1" spans="1:4">
      <c r="A671" s="158" t="s">
        <v>614</v>
      </c>
      <c r="B671" s="159">
        <v>2380</v>
      </c>
      <c r="C671" s="160">
        <v>2379</v>
      </c>
      <c r="D671" s="161">
        <f>B671/C671</f>
        <v>1.0004</v>
      </c>
    </row>
    <row r="672" ht="20.25" customHeight="1" spans="1:4">
      <c r="A672" s="158" t="s">
        <v>615</v>
      </c>
      <c r="B672" s="159">
        <v>50</v>
      </c>
      <c r="C672" s="160">
        <v>68</v>
      </c>
      <c r="D672" s="161">
        <f>B672/C672</f>
        <v>0.7353</v>
      </c>
    </row>
    <row r="673" ht="20.25" customHeight="1" spans="1:4">
      <c r="A673" s="158" t="s">
        <v>616</v>
      </c>
      <c r="B673" s="159">
        <v>3200</v>
      </c>
      <c r="C673" s="160">
        <v>3210</v>
      </c>
      <c r="D673" s="161">
        <f>B673/C673</f>
        <v>0.9969</v>
      </c>
    </row>
    <row r="674" ht="20.25" customHeight="1" spans="1:4">
      <c r="A674" s="158" t="s">
        <v>617</v>
      </c>
      <c r="B674" s="159">
        <v>115</v>
      </c>
      <c r="C674" s="160">
        <v>0</v>
      </c>
      <c r="D674" s="161"/>
    </row>
    <row r="675" ht="20.25" customHeight="1" spans="1:4">
      <c r="A675" s="158" t="s">
        <v>618</v>
      </c>
      <c r="B675" s="159">
        <v>3</v>
      </c>
      <c r="C675" s="160">
        <v>69</v>
      </c>
      <c r="D675" s="161">
        <f>B675/C675</f>
        <v>0.0435</v>
      </c>
    </row>
    <row r="676" ht="20.25" customHeight="1" spans="1:4">
      <c r="A676" s="158" t="s">
        <v>619</v>
      </c>
      <c r="B676" s="159">
        <v>0</v>
      </c>
      <c r="C676" s="160">
        <v>69</v>
      </c>
      <c r="D676" s="161"/>
    </row>
    <row r="677" ht="20.25" customHeight="1" spans="1:4">
      <c r="A677" s="158" t="s">
        <v>620</v>
      </c>
      <c r="B677" s="159">
        <v>3</v>
      </c>
      <c r="C677" s="160">
        <v>0</v>
      </c>
      <c r="D677" s="161"/>
    </row>
    <row r="678" ht="20.25" customHeight="1" spans="1:4">
      <c r="A678" s="158" t="s">
        <v>621</v>
      </c>
      <c r="B678" s="159">
        <v>1254</v>
      </c>
      <c r="C678" s="160">
        <v>1639</v>
      </c>
      <c r="D678" s="161">
        <f>B678/C678</f>
        <v>0.7651</v>
      </c>
    </row>
    <row r="679" ht="20.25" customHeight="1" spans="1:4">
      <c r="A679" s="158" t="s">
        <v>622</v>
      </c>
      <c r="B679" s="159">
        <v>0</v>
      </c>
      <c r="C679" s="160">
        <v>377</v>
      </c>
      <c r="D679" s="161"/>
    </row>
    <row r="680" ht="20.25" customHeight="1" spans="1:4">
      <c r="A680" s="169" t="s">
        <v>623</v>
      </c>
      <c r="B680" s="159">
        <v>96</v>
      </c>
      <c r="C680" s="160">
        <v>836</v>
      </c>
      <c r="D680" s="161">
        <f t="shared" ref="D680:D685" si="4">B680/C680</f>
        <v>0.1148</v>
      </c>
    </row>
    <row r="681" ht="20.25" customHeight="1" spans="1:4">
      <c r="A681" s="169" t="s">
        <v>624</v>
      </c>
      <c r="B681" s="159">
        <v>1158</v>
      </c>
      <c r="C681" s="160">
        <v>426</v>
      </c>
      <c r="D681" s="161">
        <f t="shared" si="4"/>
        <v>2.7183</v>
      </c>
    </row>
    <row r="682" ht="20.25" customHeight="1" spans="1:4">
      <c r="A682" s="158" t="s">
        <v>625</v>
      </c>
      <c r="B682" s="159">
        <v>2276</v>
      </c>
      <c r="C682" s="160">
        <v>1549</v>
      </c>
      <c r="D682" s="161">
        <f t="shared" si="4"/>
        <v>1.4693</v>
      </c>
    </row>
    <row r="683" ht="20.25" customHeight="1" spans="1:4">
      <c r="A683" s="158" t="s">
        <v>626</v>
      </c>
      <c r="B683" s="159">
        <v>1276</v>
      </c>
      <c r="C683" s="170">
        <v>1275</v>
      </c>
      <c r="D683" s="161">
        <f t="shared" si="4"/>
        <v>1.0008</v>
      </c>
    </row>
    <row r="684" ht="20.25" customHeight="1" spans="1:4">
      <c r="A684" s="158" t="s">
        <v>627</v>
      </c>
      <c r="B684" s="159">
        <v>500</v>
      </c>
      <c r="C684" s="160">
        <v>238</v>
      </c>
      <c r="D684" s="161">
        <f t="shared" si="4"/>
        <v>2.1008</v>
      </c>
    </row>
    <row r="685" ht="20.25" customHeight="1" spans="1:4">
      <c r="A685" s="158" t="s">
        <v>628</v>
      </c>
      <c r="B685" s="159">
        <v>500</v>
      </c>
      <c r="C685" s="160">
        <v>26</v>
      </c>
      <c r="D685" s="161">
        <f t="shared" si="4"/>
        <v>19.2308</v>
      </c>
    </row>
    <row r="686" ht="20.25" customHeight="1" spans="1:4">
      <c r="A686" s="158" t="s">
        <v>629</v>
      </c>
      <c r="B686" s="159">
        <v>0</v>
      </c>
      <c r="C686" s="160">
        <v>10</v>
      </c>
      <c r="D686" s="161"/>
    </row>
    <row r="687" ht="20.25" customHeight="1" spans="1:4">
      <c r="A687" s="158" t="s">
        <v>630</v>
      </c>
      <c r="B687" s="159">
        <v>8000</v>
      </c>
      <c r="C687" s="160">
        <v>7631</v>
      </c>
      <c r="D687" s="161">
        <f>B687/C687</f>
        <v>1.0484</v>
      </c>
    </row>
    <row r="688" ht="20.25" customHeight="1" spans="1:4">
      <c r="A688" s="158" t="s">
        <v>631</v>
      </c>
      <c r="B688" s="159">
        <v>0</v>
      </c>
      <c r="C688" s="160">
        <v>24</v>
      </c>
      <c r="D688" s="161"/>
    </row>
    <row r="689" ht="20.25" customHeight="1" spans="1:4">
      <c r="A689" s="158" t="s">
        <v>632</v>
      </c>
      <c r="B689" s="159">
        <v>8000</v>
      </c>
      <c r="C689" s="160">
        <v>7607</v>
      </c>
      <c r="D689" s="161">
        <f>B689/C689</f>
        <v>1.0517</v>
      </c>
    </row>
    <row r="690" ht="20.25" customHeight="1" spans="1:4">
      <c r="A690" s="158" t="s">
        <v>633</v>
      </c>
      <c r="B690" s="159"/>
      <c r="C690" s="160"/>
      <c r="D690" s="161"/>
    </row>
    <row r="691" ht="20.25" customHeight="1" spans="1:4">
      <c r="A691" s="158" t="s">
        <v>634</v>
      </c>
      <c r="B691" s="159">
        <v>475</v>
      </c>
      <c r="C691" s="160">
        <v>472</v>
      </c>
      <c r="D691" s="161">
        <f>B691/C691</f>
        <v>1.0064</v>
      </c>
    </row>
    <row r="692" ht="20.25" customHeight="1" spans="1:4">
      <c r="A692" s="158" t="s">
        <v>635</v>
      </c>
      <c r="B692" s="159">
        <v>475</v>
      </c>
      <c r="C692" s="160">
        <v>472</v>
      </c>
      <c r="D692" s="161">
        <f>B692/C692</f>
        <v>1.0064</v>
      </c>
    </row>
    <row r="693" ht="20.25" customHeight="1" spans="1:4">
      <c r="A693" s="158" t="s">
        <v>636</v>
      </c>
      <c r="B693" s="159"/>
      <c r="C693" s="160"/>
      <c r="D693" s="161"/>
    </row>
    <row r="694" ht="20.25" customHeight="1" spans="1:4">
      <c r="A694" s="158" t="s">
        <v>637</v>
      </c>
      <c r="B694" s="159"/>
      <c r="C694" s="160"/>
      <c r="D694" s="161"/>
    </row>
    <row r="695" ht="20.25" customHeight="1" spans="1:4">
      <c r="A695" s="158" t="s">
        <v>638</v>
      </c>
      <c r="B695" s="159">
        <v>40</v>
      </c>
      <c r="C695" s="160">
        <v>0</v>
      </c>
      <c r="D695" s="161"/>
    </row>
    <row r="696" ht="20.25" customHeight="1" spans="1:4">
      <c r="A696" s="158" t="s">
        <v>639</v>
      </c>
      <c r="B696" s="159">
        <v>40</v>
      </c>
      <c r="C696" s="160">
        <v>0</v>
      </c>
      <c r="D696" s="161"/>
    </row>
    <row r="697" ht="20.25" customHeight="1" spans="1:4">
      <c r="A697" s="158" t="s">
        <v>640</v>
      </c>
      <c r="B697" s="159"/>
      <c r="C697" s="160"/>
      <c r="D697" s="161"/>
    </row>
    <row r="698" ht="20.25" customHeight="1" spans="1:4">
      <c r="A698" s="158" t="s">
        <v>641</v>
      </c>
      <c r="B698" s="159">
        <v>400</v>
      </c>
      <c r="C698" s="160">
        <v>0</v>
      </c>
      <c r="D698" s="161"/>
    </row>
    <row r="699" ht="20.25" customHeight="1" spans="1:4">
      <c r="A699" s="158" t="s">
        <v>135</v>
      </c>
      <c r="B699" s="159"/>
      <c r="C699" s="160"/>
      <c r="D699" s="161"/>
    </row>
    <row r="700" ht="20.25" customHeight="1" spans="1:4">
      <c r="A700" s="158" t="s">
        <v>136</v>
      </c>
      <c r="B700" s="159"/>
      <c r="C700" s="160"/>
      <c r="D700" s="161"/>
    </row>
    <row r="701" ht="20.25" customHeight="1" spans="1:4">
      <c r="A701" s="158" t="s">
        <v>137</v>
      </c>
      <c r="B701" s="159"/>
      <c r="C701" s="160"/>
      <c r="D701" s="161"/>
    </row>
    <row r="702" ht="20.25" customHeight="1" spans="1:4">
      <c r="A702" s="158" t="s">
        <v>176</v>
      </c>
      <c r="B702" s="159"/>
      <c r="C702" s="160"/>
      <c r="D702" s="161"/>
    </row>
    <row r="703" ht="20.25" customHeight="1" spans="1:4">
      <c r="A703" s="158" t="s">
        <v>642</v>
      </c>
      <c r="B703" s="159"/>
      <c r="C703" s="160"/>
      <c r="D703" s="161"/>
    </row>
    <row r="704" ht="20.25" customHeight="1" spans="1:4">
      <c r="A704" s="158" t="s">
        <v>643</v>
      </c>
      <c r="B704" s="159"/>
      <c r="C704" s="160"/>
      <c r="D704" s="161"/>
    </row>
    <row r="705" ht="20.25" customHeight="1" spans="1:4">
      <c r="A705" s="158" t="s">
        <v>144</v>
      </c>
      <c r="B705" s="159"/>
      <c r="C705" s="160"/>
      <c r="D705" s="161"/>
    </row>
    <row r="706" ht="20.25" customHeight="1" spans="1:4">
      <c r="A706" s="158" t="s">
        <v>644</v>
      </c>
      <c r="B706" s="159">
        <v>400</v>
      </c>
      <c r="C706" s="160">
        <v>0</v>
      </c>
      <c r="D706" s="161"/>
    </row>
    <row r="707" ht="20.25" customHeight="1" spans="1:4">
      <c r="A707" s="158" t="s">
        <v>645</v>
      </c>
      <c r="B707" s="159">
        <v>1232</v>
      </c>
      <c r="C707" s="160">
        <v>0</v>
      </c>
      <c r="D707" s="161"/>
    </row>
    <row r="708" ht="20.25" customHeight="1" spans="1:4">
      <c r="A708" s="14" t="s">
        <v>646</v>
      </c>
      <c r="B708" s="159">
        <v>1232</v>
      </c>
      <c r="C708" s="160">
        <v>0</v>
      </c>
      <c r="D708" s="161"/>
    </row>
    <row r="709" ht="20.25" customHeight="1" spans="1:4">
      <c r="A709" s="158" t="s">
        <v>647</v>
      </c>
      <c r="B709" s="159">
        <v>1300</v>
      </c>
      <c r="C709" s="160">
        <v>3520</v>
      </c>
      <c r="D709" s="161">
        <f>B709/C709</f>
        <v>0.3693</v>
      </c>
    </row>
    <row r="710" ht="20.25" customHeight="1" spans="1:4">
      <c r="A710" s="14" t="s">
        <v>648</v>
      </c>
      <c r="B710" s="159">
        <v>1300</v>
      </c>
      <c r="C710" s="160">
        <v>3520</v>
      </c>
      <c r="D710" s="161">
        <f>B710/C710</f>
        <v>0.3693</v>
      </c>
    </row>
    <row r="711" ht="20.25" customHeight="1" spans="1:4">
      <c r="A711" s="158" t="s">
        <v>649</v>
      </c>
      <c r="B711" s="159">
        <v>5607</v>
      </c>
      <c r="C711" s="160">
        <v>1235</v>
      </c>
      <c r="D711" s="161">
        <f>B711/C711</f>
        <v>4.5401</v>
      </c>
    </row>
    <row r="712" ht="20.25" customHeight="1" spans="1:4">
      <c r="A712" s="158" t="s">
        <v>650</v>
      </c>
      <c r="B712" s="159">
        <v>100</v>
      </c>
      <c r="C712" s="160">
        <v>30</v>
      </c>
      <c r="D712" s="161">
        <f>B712/C712</f>
        <v>3.3333</v>
      </c>
    </row>
    <row r="713" ht="20.25" customHeight="1" spans="1:4">
      <c r="A713" s="158" t="s">
        <v>135</v>
      </c>
      <c r="B713" s="159">
        <v>100</v>
      </c>
      <c r="C713" s="160">
        <v>25</v>
      </c>
      <c r="D713" s="161">
        <f>B713/C713</f>
        <v>4</v>
      </c>
    </row>
    <row r="714" ht="20.25" customHeight="1" spans="1:4">
      <c r="A714" s="158" t="s">
        <v>136</v>
      </c>
      <c r="B714" s="159"/>
      <c r="C714" s="160"/>
      <c r="D714" s="161"/>
    </row>
    <row r="715" ht="20.25" customHeight="1" spans="1:4">
      <c r="A715" s="158" t="s">
        <v>137</v>
      </c>
      <c r="B715" s="159"/>
      <c r="C715" s="160"/>
      <c r="D715" s="161"/>
    </row>
    <row r="716" ht="20.25" customHeight="1" spans="1:4">
      <c r="A716" s="158" t="s">
        <v>651</v>
      </c>
      <c r="B716" s="159"/>
      <c r="C716" s="160"/>
      <c r="D716" s="161"/>
    </row>
    <row r="717" ht="20.25" customHeight="1" spans="1:4">
      <c r="A717" s="158" t="s">
        <v>652</v>
      </c>
      <c r="B717" s="159"/>
      <c r="C717" s="160"/>
      <c r="D717" s="161"/>
    </row>
    <row r="718" ht="20.25" customHeight="1" spans="1:4">
      <c r="A718" s="158" t="s">
        <v>653</v>
      </c>
      <c r="B718" s="159"/>
      <c r="C718" s="160"/>
      <c r="D718" s="161"/>
    </row>
    <row r="719" ht="20.25" customHeight="1" spans="1:4">
      <c r="A719" s="158" t="s">
        <v>654</v>
      </c>
      <c r="B719" s="159"/>
      <c r="C719" s="160"/>
      <c r="D719" s="161"/>
    </row>
    <row r="720" ht="20.25" customHeight="1" spans="1:4">
      <c r="A720" s="158" t="s">
        <v>655</v>
      </c>
      <c r="B720" s="159"/>
      <c r="C720" s="160"/>
      <c r="D720" s="161"/>
    </row>
    <row r="721" ht="20.25" customHeight="1" spans="1:4">
      <c r="A721" s="158" t="s">
        <v>656</v>
      </c>
      <c r="B721" s="159">
        <v>0</v>
      </c>
      <c r="C721" s="160">
        <v>5</v>
      </c>
      <c r="D721" s="161"/>
    </row>
    <row r="722" ht="20.25" customHeight="1" spans="1:4">
      <c r="A722" s="158" t="s">
        <v>657</v>
      </c>
      <c r="B722" s="159">
        <v>0</v>
      </c>
      <c r="C722" s="160">
        <v>0</v>
      </c>
      <c r="D722" s="161"/>
    </row>
    <row r="723" ht="20.25" customHeight="1" spans="1:4">
      <c r="A723" s="158" t="s">
        <v>658</v>
      </c>
      <c r="B723" s="159"/>
      <c r="C723" s="160"/>
      <c r="D723" s="161"/>
    </row>
    <row r="724" ht="20.25" customHeight="1" spans="1:4">
      <c r="A724" s="158" t="s">
        <v>659</v>
      </c>
      <c r="B724" s="159"/>
      <c r="C724" s="160"/>
      <c r="D724" s="161"/>
    </row>
    <row r="725" ht="20.25" customHeight="1" spans="1:4">
      <c r="A725" s="158" t="s">
        <v>660</v>
      </c>
      <c r="B725" s="159"/>
      <c r="C725" s="160"/>
      <c r="D725" s="161"/>
    </row>
    <row r="726" ht="20.25" customHeight="1" spans="1:4">
      <c r="A726" s="158" t="s">
        <v>661</v>
      </c>
      <c r="B726" s="159">
        <v>2327</v>
      </c>
      <c r="C726" s="160">
        <v>794</v>
      </c>
      <c r="D726" s="161">
        <f>B726/C726</f>
        <v>2.9307</v>
      </c>
    </row>
    <row r="727" ht="20.25" customHeight="1" spans="1:4">
      <c r="A727" s="158" t="s">
        <v>662</v>
      </c>
      <c r="B727" s="159">
        <v>722</v>
      </c>
      <c r="C727" s="160">
        <v>254</v>
      </c>
      <c r="D727" s="161">
        <f>B727/C727</f>
        <v>2.8425</v>
      </c>
    </row>
    <row r="728" ht="20.25" customHeight="1" spans="1:4">
      <c r="A728" s="158" t="s">
        <v>663</v>
      </c>
      <c r="B728" s="159">
        <v>1500</v>
      </c>
      <c r="C728" s="160">
        <v>508</v>
      </c>
      <c r="D728" s="161">
        <f>B728/C728</f>
        <v>2.9528</v>
      </c>
    </row>
    <row r="729" ht="20.25" customHeight="1" spans="1:4">
      <c r="A729" s="158" t="s">
        <v>664</v>
      </c>
      <c r="B729" s="159"/>
      <c r="C729" s="160"/>
      <c r="D729" s="161"/>
    </row>
    <row r="730" ht="20.25" customHeight="1" spans="1:4">
      <c r="A730" s="158" t="s">
        <v>665</v>
      </c>
      <c r="B730" s="159">
        <v>5</v>
      </c>
      <c r="C730" s="160">
        <v>3</v>
      </c>
      <c r="D730" s="161">
        <f>B730/C730</f>
        <v>1.6667</v>
      </c>
    </row>
    <row r="731" ht="20.25" customHeight="1" spans="1:4">
      <c r="A731" s="158" t="s">
        <v>666</v>
      </c>
      <c r="B731" s="159"/>
      <c r="C731" s="160"/>
      <c r="D731" s="161"/>
    </row>
    <row r="732" ht="30.75" customHeight="1" spans="1:4">
      <c r="A732" s="158" t="s">
        <v>667</v>
      </c>
      <c r="B732" s="159"/>
      <c r="C732" s="160"/>
      <c r="D732" s="161"/>
    </row>
    <row r="733" ht="30.75" customHeight="1" spans="1:4">
      <c r="A733" s="158" t="s">
        <v>668</v>
      </c>
      <c r="B733" s="159"/>
      <c r="C733" s="160"/>
      <c r="D733" s="161"/>
    </row>
    <row r="734" ht="30.75" customHeight="1" spans="1:4">
      <c r="A734" s="158" t="s">
        <v>669</v>
      </c>
      <c r="B734" s="159">
        <v>100</v>
      </c>
      <c r="C734" s="160">
        <v>29</v>
      </c>
      <c r="D734" s="161">
        <f>B734/C734</f>
        <v>3.4483</v>
      </c>
    </row>
    <row r="735" ht="30.75" customHeight="1" spans="1:4">
      <c r="A735" s="158" t="s">
        <v>670</v>
      </c>
      <c r="B735" s="159">
        <v>2200</v>
      </c>
      <c r="C735" s="160">
        <v>50</v>
      </c>
      <c r="D735" s="161">
        <f>B735/C735</f>
        <v>44</v>
      </c>
    </row>
    <row r="736" ht="30.75" customHeight="1" spans="1:4">
      <c r="A736" s="158" t="s">
        <v>671</v>
      </c>
      <c r="B736" s="159"/>
      <c r="C736" s="160"/>
      <c r="D736" s="161"/>
    </row>
    <row r="737" ht="30.75" customHeight="1" spans="1:4">
      <c r="A737" s="158" t="s">
        <v>672</v>
      </c>
      <c r="B737" s="159">
        <v>700</v>
      </c>
      <c r="C737" s="160">
        <v>50</v>
      </c>
      <c r="D737" s="161">
        <f>B737/C737</f>
        <v>14</v>
      </c>
    </row>
    <row r="738" ht="30.75" customHeight="1" spans="1:4">
      <c r="A738" s="158" t="s">
        <v>673</v>
      </c>
      <c r="B738" s="159"/>
      <c r="C738" s="160"/>
      <c r="D738" s="161"/>
    </row>
    <row r="739" ht="30.75" customHeight="1" spans="1:4">
      <c r="A739" s="158" t="s">
        <v>674</v>
      </c>
      <c r="B739" s="159">
        <v>800</v>
      </c>
      <c r="C739" s="160">
        <v>0</v>
      </c>
      <c r="D739" s="161"/>
    </row>
    <row r="740" ht="30.75" customHeight="1" spans="1:4">
      <c r="A740" s="158" t="s">
        <v>675</v>
      </c>
      <c r="B740" s="159">
        <v>700</v>
      </c>
      <c r="C740" s="160">
        <v>276</v>
      </c>
      <c r="D740" s="161">
        <f>B740/C740</f>
        <v>2.5362</v>
      </c>
    </row>
    <row r="741" ht="30.75" customHeight="1" spans="1:4">
      <c r="A741" s="158" t="s">
        <v>676</v>
      </c>
      <c r="B741" s="159"/>
      <c r="C741" s="160"/>
      <c r="D741" s="161"/>
    </row>
    <row r="742" ht="30.75" customHeight="1" spans="1:4">
      <c r="A742" s="158" t="s">
        <v>677</v>
      </c>
      <c r="B742" s="159"/>
      <c r="C742" s="160"/>
      <c r="D742" s="161"/>
    </row>
    <row r="743" ht="30.75" customHeight="1" spans="1:4">
      <c r="A743" s="158" t="s">
        <v>678</v>
      </c>
      <c r="B743" s="159"/>
      <c r="C743" s="160"/>
      <c r="D743" s="161"/>
    </row>
    <row r="744" ht="30.75" customHeight="1" spans="1:4">
      <c r="A744" s="158" t="s">
        <v>679</v>
      </c>
      <c r="B744" s="159"/>
      <c r="C744" s="160"/>
      <c r="D744" s="161"/>
    </row>
    <row r="745" ht="30.75" customHeight="1" spans="1:4">
      <c r="A745" s="158" t="s">
        <v>680</v>
      </c>
      <c r="B745" s="159">
        <v>700</v>
      </c>
      <c r="C745" s="160">
        <v>276</v>
      </c>
      <c r="D745" s="161">
        <f>B745/C745</f>
        <v>2.5362</v>
      </c>
    </row>
    <row r="746" ht="30.75" customHeight="1" spans="1:4">
      <c r="A746" s="158" t="s">
        <v>681</v>
      </c>
      <c r="B746" s="159"/>
      <c r="C746" s="160"/>
      <c r="D746" s="161"/>
    </row>
    <row r="747" ht="30.75" customHeight="1" spans="1:4">
      <c r="A747" s="158" t="s">
        <v>682</v>
      </c>
      <c r="B747" s="159">
        <v>0</v>
      </c>
      <c r="C747" s="160">
        <v>0</v>
      </c>
      <c r="D747" s="161"/>
    </row>
    <row r="748" ht="30.75" customHeight="1" spans="1:4">
      <c r="A748" s="158" t="s">
        <v>683</v>
      </c>
      <c r="B748" s="159"/>
      <c r="C748" s="160"/>
      <c r="D748" s="161"/>
    </row>
    <row r="749" ht="20.25" customHeight="1" spans="1:4">
      <c r="A749" s="158" t="s">
        <v>684</v>
      </c>
      <c r="B749" s="159"/>
      <c r="C749" s="160"/>
      <c r="D749" s="161"/>
    </row>
    <row r="750" ht="20.25" customHeight="1" spans="1:4">
      <c r="A750" s="158" t="s">
        <v>685</v>
      </c>
      <c r="B750" s="159"/>
      <c r="C750" s="160"/>
      <c r="D750" s="161"/>
    </row>
    <row r="751" ht="20.25" customHeight="1" spans="1:4">
      <c r="A751" s="158" t="s">
        <v>686</v>
      </c>
      <c r="B751" s="159"/>
      <c r="C751" s="160"/>
      <c r="D751" s="161"/>
    </row>
    <row r="752" ht="20.25" customHeight="1" spans="1:4">
      <c r="A752" s="158" t="s">
        <v>687</v>
      </c>
      <c r="B752" s="159"/>
      <c r="C752" s="160"/>
      <c r="D752" s="161"/>
    </row>
    <row r="753" ht="20.25" customHeight="1" spans="1:4">
      <c r="A753" s="158" t="s">
        <v>688</v>
      </c>
      <c r="B753" s="159">
        <v>0</v>
      </c>
      <c r="C753" s="160">
        <v>0</v>
      </c>
      <c r="D753" s="161"/>
    </row>
    <row r="754" ht="20.25" customHeight="1" spans="1:4">
      <c r="A754" s="158" t="s">
        <v>689</v>
      </c>
      <c r="B754" s="159"/>
      <c r="C754" s="160"/>
      <c r="D754" s="161"/>
    </row>
    <row r="755" ht="20.25" customHeight="1" spans="1:4">
      <c r="A755" s="158" t="s">
        <v>690</v>
      </c>
      <c r="B755" s="159"/>
      <c r="C755" s="160"/>
      <c r="D755" s="161"/>
    </row>
    <row r="756" ht="20.25" customHeight="1" spans="1:4">
      <c r="A756" s="158" t="s">
        <v>691</v>
      </c>
      <c r="B756" s="159">
        <v>0</v>
      </c>
      <c r="C756" s="160">
        <v>0</v>
      </c>
      <c r="D756" s="161"/>
    </row>
    <row r="757" ht="20.25" customHeight="1" spans="1:4">
      <c r="A757" s="158" t="s">
        <v>692</v>
      </c>
      <c r="B757" s="159"/>
      <c r="C757" s="160"/>
      <c r="D757" s="161"/>
    </row>
    <row r="758" ht="20.25" customHeight="1" spans="1:4">
      <c r="A758" s="158" t="s">
        <v>693</v>
      </c>
      <c r="B758" s="159"/>
      <c r="C758" s="160"/>
      <c r="D758" s="161"/>
    </row>
    <row r="759" ht="20.25" customHeight="1" spans="1:4">
      <c r="A759" s="158" t="s">
        <v>694</v>
      </c>
      <c r="B759" s="159"/>
      <c r="C759" s="160"/>
      <c r="D759" s="161"/>
    </row>
    <row r="760" ht="20.25" customHeight="1" spans="1:4">
      <c r="A760" s="158" t="s">
        <v>695</v>
      </c>
      <c r="B760" s="159">
        <v>450</v>
      </c>
      <c r="C760" s="160">
        <v>0</v>
      </c>
      <c r="D760" s="161"/>
    </row>
    <row r="761" ht="20.25" customHeight="1" spans="1:4">
      <c r="A761" s="158" t="s">
        <v>696</v>
      </c>
      <c r="B761" s="159">
        <v>0</v>
      </c>
      <c r="C761" s="160">
        <v>0</v>
      </c>
      <c r="D761" s="161"/>
    </row>
    <row r="762" ht="20.25" customHeight="1" spans="1:4">
      <c r="A762" s="158" t="s">
        <v>697</v>
      </c>
      <c r="B762" s="159"/>
      <c r="C762" s="160"/>
      <c r="D762" s="161"/>
    </row>
    <row r="763" ht="20.25" customHeight="1" spans="1:4">
      <c r="A763" s="158" t="s">
        <v>698</v>
      </c>
      <c r="B763" s="159"/>
      <c r="C763" s="160"/>
      <c r="D763" s="161"/>
    </row>
    <row r="764" ht="20.25" customHeight="1" spans="1:4">
      <c r="A764" s="158" t="s">
        <v>699</v>
      </c>
      <c r="B764" s="159"/>
      <c r="C764" s="160"/>
      <c r="D764" s="161"/>
    </row>
    <row r="765" ht="20.25" customHeight="1" spans="1:4">
      <c r="A765" s="158" t="s">
        <v>700</v>
      </c>
      <c r="B765" s="159"/>
      <c r="C765" s="160"/>
      <c r="D765" s="161"/>
    </row>
    <row r="766" ht="20.25" customHeight="1" spans="1:4">
      <c r="A766" s="158" t="s">
        <v>701</v>
      </c>
      <c r="B766" s="159"/>
      <c r="C766" s="160"/>
      <c r="D766" s="161"/>
    </row>
    <row r="767" ht="20.25" customHeight="1" spans="1:4">
      <c r="A767" s="158" t="s">
        <v>702</v>
      </c>
      <c r="B767" s="159">
        <v>0</v>
      </c>
      <c r="C767" s="160">
        <v>65</v>
      </c>
      <c r="D767" s="161"/>
    </row>
    <row r="768" ht="20.25" customHeight="1" spans="1:4">
      <c r="A768" s="158" t="s">
        <v>703</v>
      </c>
      <c r="B768" s="159"/>
      <c r="C768" s="160"/>
      <c r="D768" s="161"/>
    </row>
    <row r="769" ht="20.25" customHeight="1" spans="1:4">
      <c r="A769" s="158" t="s">
        <v>704</v>
      </c>
      <c r="B769" s="159">
        <v>30</v>
      </c>
      <c r="C769" s="160">
        <v>20</v>
      </c>
      <c r="D769" s="161">
        <f>B769/C769</f>
        <v>1.5</v>
      </c>
    </row>
    <row r="770" ht="20.25" customHeight="1" spans="1:4">
      <c r="A770" s="158" t="s">
        <v>135</v>
      </c>
      <c r="B770" s="159"/>
      <c r="C770" s="160"/>
      <c r="D770" s="161"/>
    </row>
    <row r="771" ht="20.25" customHeight="1" spans="1:4">
      <c r="A771" s="158" t="s">
        <v>136</v>
      </c>
      <c r="B771" s="159"/>
      <c r="C771" s="160"/>
      <c r="D771" s="161"/>
    </row>
    <row r="772" ht="20.25" customHeight="1" spans="1:4">
      <c r="A772" s="158" t="s">
        <v>137</v>
      </c>
      <c r="B772" s="159"/>
      <c r="C772" s="160"/>
      <c r="D772" s="161"/>
    </row>
    <row r="773" ht="20.25" customHeight="1" spans="1:4">
      <c r="A773" s="158" t="s">
        <v>705</v>
      </c>
      <c r="B773" s="159">
        <v>30</v>
      </c>
      <c r="C773" s="160">
        <v>20</v>
      </c>
      <c r="D773" s="161">
        <f>B773/C773</f>
        <v>1.5</v>
      </c>
    </row>
    <row r="774" ht="33.75" customHeight="1" spans="1:4">
      <c r="A774" s="158" t="s">
        <v>706</v>
      </c>
      <c r="B774" s="159"/>
      <c r="C774" s="160"/>
      <c r="D774" s="161"/>
    </row>
    <row r="775" ht="33.75" customHeight="1" spans="1:4">
      <c r="A775" s="158" t="s">
        <v>707</v>
      </c>
      <c r="B775" s="159"/>
      <c r="C775" s="160"/>
      <c r="D775" s="161"/>
    </row>
    <row r="776" ht="20.25" customHeight="1" spans="1:4">
      <c r="A776" s="158" t="s">
        <v>176</v>
      </c>
      <c r="B776" s="159"/>
      <c r="C776" s="160"/>
      <c r="D776" s="161"/>
    </row>
    <row r="777" ht="20.25" customHeight="1" spans="1:4">
      <c r="A777" s="158" t="s">
        <v>708</v>
      </c>
      <c r="B777" s="159"/>
      <c r="C777" s="160"/>
      <c r="D777" s="161"/>
    </row>
    <row r="778" ht="20.25" customHeight="1" spans="1:4">
      <c r="A778" s="158" t="s">
        <v>144</v>
      </c>
      <c r="B778" s="159"/>
      <c r="C778" s="160"/>
      <c r="D778" s="161"/>
    </row>
    <row r="779" ht="20.25" customHeight="1" spans="1:4">
      <c r="A779" s="158" t="s">
        <v>709</v>
      </c>
      <c r="B779" s="159"/>
      <c r="C779" s="160"/>
      <c r="D779" s="161"/>
    </row>
    <row r="780" ht="20.25" customHeight="1" spans="1:4">
      <c r="A780" s="158" t="s">
        <v>710</v>
      </c>
      <c r="B780" s="159">
        <v>500</v>
      </c>
      <c r="C780" s="160">
        <v>0</v>
      </c>
      <c r="D780" s="161"/>
    </row>
    <row r="781" ht="20.25" customHeight="1" spans="1:4">
      <c r="A781" s="14" t="s">
        <v>711</v>
      </c>
      <c r="B781" s="159">
        <v>500</v>
      </c>
      <c r="C781" s="160">
        <v>0</v>
      </c>
      <c r="D781" s="161"/>
    </row>
    <row r="782" ht="20.25" customHeight="1" spans="1:4">
      <c r="A782" s="158" t="s">
        <v>712</v>
      </c>
      <c r="B782" s="159">
        <v>43162</v>
      </c>
      <c r="C782" s="160">
        <v>14947</v>
      </c>
      <c r="D782" s="161">
        <f>B782/C782</f>
        <v>2.8877</v>
      </c>
    </row>
    <row r="783" ht="20.25" customHeight="1" spans="1:4">
      <c r="A783" s="158" t="s">
        <v>713</v>
      </c>
      <c r="B783" s="159">
        <v>5489</v>
      </c>
      <c r="C783" s="160">
        <v>3693</v>
      </c>
      <c r="D783" s="161">
        <f>B783/C783</f>
        <v>1.4863</v>
      </c>
    </row>
    <row r="784" ht="20.25" customHeight="1" spans="1:4">
      <c r="A784" s="158" t="s">
        <v>135</v>
      </c>
      <c r="B784" s="159">
        <v>1600</v>
      </c>
      <c r="C784" s="160">
        <v>1350</v>
      </c>
      <c r="D784" s="161">
        <f>B784/C784</f>
        <v>1.1852</v>
      </c>
    </row>
    <row r="785" ht="20.25" customHeight="1" spans="1:4">
      <c r="A785" s="158" t="s">
        <v>136</v>
      </c>
      <c r="B785" s="159"/>
      <c r="C785" s="160"/>
      <c r="D785" s="161"/>
    </row>
    <row r="786" ht="20.25" customHeight="1" spans="1:4">
      <c r="A786" s="158" t="s">
        <v>137</v>
      </c>
      <c r="B786" s="159">
        <v>30</v>
      </c>
      <c r="C786" s="160">
        <v>26</v>
      </c>
      <c r="D786" s="161">
        <f>B786/C786</f>
        <v>1.1538</v>
      </c>
    </row>
    <row r="787" ht="20.25" customHeight="1" spans="1:4">
      <c r="A787" s="158" t="s">
        <v>714</v>
      </c>
      <c r="B787" s="159">
        <v>1900</v>
      </c>
      <c r="C787" s="160">
        <v>1620</v>
      </c>
      <c r="D787" s="161">
        <f>B787/C787</f>
        <v>1.1728</v>
      </c>
    </row>
    <row r="788" ht="20.25" customHeight="1" spans="1:4">
      <c r="A788" s="158" t="s">
        <v>715</v>
      </c>
      <c r="B788" s="159"/>
      <c r="C788" s="160"/>
      <c r="D788" s="161"/>
    </row>
    <row r="789" ht="20.25" customHeight="1" spans="1:4">
      <c r="A789" s="158" t="s">
        <v>716</v>
      </c>
      <c r="B789" s="159">
        <v>50</v>
      </c>
      <c r="C789" s="160">
        <v>31</v>
      </c>
      <c r="D789" s="161">
        <f>B789/C789</f>
        <v>1.6129</v>
      </c>
    </row>
    <row r="790" ht="20.25" customHeight="1" spans="1:4">
      <c r="A790" s="158" t="s">
        <v>717</v>
      </c>
      <c r="B790" s="159"/>
      <c r="C790" s="160"/>
      <c r="D790" s="161"/>
    </row>
    <row r="791" ht="20.25" customHeight="1" spans="1:4">
      <c r="A791" s="158" t="s">
        <v>718</v>
      </c>
      <c r="B791" s="159">
        <v>800</v>
      </c>
      <c r="C791" s="160">
        <v>666</v>
      </c>
      <c r="D791" s="161">
        <f>B791/C791</f>
        <v>1.2012</v>
      </c>
    </row>
    <row r="792" ht="20.25" customHeight="1" spans="1:4">
      <c r="A792" s="158" t="s">
        <v>719</v>
      </c>
      <c r="B792" s="159"/>
      <c r="C792" s="160"/>
      <c r="D792" s="161"/>
    </row>
    <row r="793" ht="20.25" customHeight="1" spans="1:4">
      <c r="A793" s="158" t="s">
        <v>720</v>
      </c>
      <c r="B793" s="159">
        <v>1109</v>
      </c>
      <c r="C793" s="160">
        <v>0</v>
      </c>
      <c r="D793" s="161"/>
    </row>
    <row r="794" ht="20.25" customHeight="1" spans="1:4">
      <c r="A794" s="158" t="s">
        <v>721</v>
      </c>
      <c r="B794" s="159">
        <v>500</v>
      </c>
      <c r="C794" s="160">
        <v>0</v>
      </c>
      <c r="D794" s="161"/>
    </row>
    <row r="795" ht="20.25" customHeight="1" spans="1:4">
      <c r="A795" s="158" t="s">
        <v>722</v>
      </c>
      <c r="B795" s="159">
        <v>29773</v>
      </c>
      <c r="C795" s="160">
        <v>4350</v>
      </c>
      <c r="D795" s="161">
        <f t="shared" ref="D795:D843" si="5">B795/C795</f>
        <v>6.8444</v>
      </c>
    </row>
    <row r="796" ht="20.25" customHeight="1" spans="1:4">
      <c r="A796" s="158" t="s">
        <v>723</v>
      </c>
      <c r="B796" s="159">
        <v>300</v>
      </c>
      <c r="C796" s="160">
        <v>3150</v>
      </c>
      <c r="D796" s="161">
        <f t="shared" si="5"/>
        <v>0.0952</v>
      </c>
    </row>
    <row r="797" ht="20.25" customHeight="1" spans="1:4">
      <c r="A797" s="158" t="s">
        <v>724</v>
      </c>
      <c r="B797" s="159">
        <v>29473</v>
      </c>
      <c r="C797" s="160">
        <v>1200</v>
      </c>
      <c r="D797" s="161">
        <f t="shared" si="5"/>
        <v>24.5608</v>
      </c>
    </row>
    <row r="798" ht="20.25" customHeight="1" spans="1:4">
      <c r="A798" s="158" t="s">
        <v>725</v>
      </c>
      <c r="B798" s="159">
        <v>4400</v>
      </c>
      <c r="C798" s="160">
        <v>4348</v>
      </c>
      <c r="D798" s="161">
        <f t="shared" si="5"/>
        <v>1.012</v>
      </c>
    </row>
    <row r="799" ht="20.25" customHeight="1" spans="1:4">
      <c r="A799" s="14" t="s">
        <v>726</v>
      </c>
      <c r="B799" s="159">
        <v>4400</v>
      </c>
      <c r="C799" s="160">
        <v>0</v>
      </c>
      <c r="D799" s="161"/>
    </row>
    <row r="800" ht="20.25" customHeight="1" spans="1:4">
      <c r="A800" s="158" t="s">
        <v>727</v>
      </c>
      <c r="B800" s="159">
        <v>0</v>
      </c>
      <c r="C800" s="160">
        <v>33</v>
      </c>
      <c r="D800" s="161"/>
    </row>
    <row r="801" ht="20.25" customHeight="1" spans="1:4">
      <c r="A801" s="14" t="s">
        <v>728</v>
      </c>
      <c r="B801" s="159">
        <v>0</v>
      </c>
      <c r="C801" s="160">
        <v>33</v>
      </c>
      <c r="D801" s="161"/>
    </row>
    <row r="802" ht="20.25" customHeight="1" spans="1:4">
      <c r="A802" s="158" t="s">
        <v>729</v>
      </c>
      <c r="B802" s="159">
        <v>3000</v>
      </c>
      <c r="C802" s="160">
        <v>2523</v>
      </c>
      <c r="D802" s="161">
        <f t="shared" si="5"/>
        <v>1.1891</v>
      </c>
    </row>
    <row r="803" ht="20.25" customHeight="1" spans="1:4">
      <c r="A803" s="14" t="s">
        <v>730</v>
      </c>
      <c r="B803" s="159">
        <v>3000</v>
      </c>
      <c r="C803" s="160">
        <v>2523</v>
      </c>
      <c r="D803" s="161"/>
    </row>
    <row r="804" ht="20.25" customHeight="1" spans="1:4">
      <c r="A804" s="158" t="s">
        <v>731</v>
      </c>
      <c r="B804" s="159">
        <v>34376</v>
      </c>
      <c r="C804" s="160">
        <v>41997</v>
      </c>
      <c r="D804" s="161">
        <f t="shared" si="5"/>
        <v>0.8185</v>
      </c>
    </row>
    <row r="805" ht="20.25" customHeight="1" spans="1:4">
      <c r="A805" s="158" t="s">
        <v>732</v>
      </c>
      <c r="B805" s="159">
        <v>6602</v>
      </c>
      <c r="C805" s="160">
        <v>11530</v>
      </c>
      <c r="D805" s="161">
        <f t="shared" si="5"/>
        <v>0.5726</v>
      </c>
    </row>
    <row r="806" ht="20.25" customHeight="1" spans="1:4">
      <c r="A806" s="158" t="s">
        <v>135</v>
      </c>
      <c r="B806" s="159">
        <v>2278</v>
      </c>
      <c r="C806" s="160">
        <v>2260</v>
      </c>
      <c r="D806" s="161">
        <f t="shared" si="5"/>
        <v>1.008</v>
      </c>
    </row>
    <row r="807" ht="20.25" customHeight="1" spans="1:4">
      <c r="A807" s="158" t="s">
        <v>136</v>
      </c>
      <c r="B807" s="159">
        <v>60</v>
      </c>
      <c r="C807" s="160">
        <v>30</v>
      </c>
      <c r="D807" s="161">
        <f t="shared" si="5"/>
        <v>2</v>
      </c>
    </row>
    <row r="808" ht="20.25" customHeight="1" spans="1:4">
      <c r="A808" s="158" t="s">
        <v>137</v>
      </c>
      <c r="B808" s="159">
        <v>120</v>
      </c>
      <c r="C808" s="160">
        <v>80</v>
      </c>
      <c r="D808" s="161">
        <f t="shared" si="5"/>
        <v>1.5</v>
      </c>
    </row>
    <row r="809" ht="20.25" customHeight="1" spans="1:4">
      <c r="A809" s="158" t="s">
        <v>144</v>
      </c>
      <c r="B809" s="159">
        <v>400</v>
      </c>
      <c r="C809" s="160">
        <v>350</v>
      </c>
      <c r="D809" s="161">
        <f t="shared" si="5"/>
        <v>1.1429</v>
      </c>
    </row>
    <row r="810" ht="20.25" customHeight="1" spans="1:4">
      <c r="A810" s="158" t="s">
        <v>733</v>
      </c>
      <c r="B810" s="159">
        <v>5</v>
      </c>
      <c r="C810" s="160">
        <v>4</v>
      </c>
      <c r="D810" s="161">
        <f t="shared" si="5"/>
        <v>1.25</v>
      </c>
    </row>
    <row r="811" ht="20.25" customHeight="1" spans="1:4">
      <c r="A811" s="158" t="s">
        <v>734</v>
      </c>
      <c r="B811" s="159">
        <v>66</v>
      </c>
      <c r="C811" s="160">
        <v>45</v>
      </c>
      <c r="D811" s="161">
        <f t="shared" si="5"/>
        <v>1.4667</v>
      </c>
    </row>
    <row r="812" ht="20.25" customHeight="1" spans="1:4">
      <c r="A812" s="158" t="s">
        <v>735</v>
      </c>
      <c r="B812" s="159">
        <v>180</v>
      </c>
      <c r="C812" s="160">
        <v>151</v>
      </c>
      <c r="D812" s="161">
        <f t="shared" si="5"/>
        <v>1.1921</v>
      </c>
    </row>
    <row r="813" ht="20.25" customHeight="1" spans="1:4">
      <c r="A813" s="158" t="s">
        <v>736</v>
      </c>
      <c r="B813" s="159">
        <v>100</v>
      </c>
      <c r="C813" s="160">
        <v>80</v>
      </c>
      <c r="D813" s="161">
        <f t="shared" si="5"/>
        <v>1.25</v>
      </c>
    </row>
    <row r="814" ht="20.25" customHeight="1" spans="1:4">
      <c r="A814" s="158" t="s">
        <v>737</v>
      </c>
      <c r="B814" s="159">
        <v>45</v>
      </c>
      <c r="C814" s="160">
        <v>23</v>
      </c>
      <c r="D814" s="161">
        <f t="shared" si="5"/>
        <v>1.9565</v>
      </c>
    </row>
    <row r="815" ht="20.25" customHeight="1" spans="1:4">
      <c r="A815" s="158" t="s">
        <v>738</v>
      </c>
      <c r="B815" s="159"/>
      <c r="C815" s="160"/>
      <c r="D815" s="161"/>
    </row>
    <row r="816" ht="20.25" customHeight="1" spans="1:4">
      <c r="A816" s="158" t="s">
        <v>739</v>
      </c>
      <c r="B816" s="159"/>
      <c r="C816" s="160"/>
      <c r="D816" s="161"/>
    </row>
    <row r="817" ht="20.25" customHeight="1" spans="1:4">
      <c r="A817" s="158" t="s">
        <v>740</v>
      </c>
      <c r="B817" s="159"/>
      <c r="C817" s="160"/>
      <c r="D817" s="161"/>
    </row>
    <row r="818" ht="20.25" customHeight="1" spans="1:4">
      <c r="A818" s="158" t="s">
        <v>741</v>
      </c>
      <c r="B818" s="159"/>
      <c r="C818" s="160"/>
      <c r="D818" s="161"/>
    </row>
    <row r="819" ht="20.25" customHeight="1" spans="1:4">
      <c r="A819" s="158" t="s">
        <v>742</v>
      </c>
      <c r="B819" s="159"/>
      <c r="C819" s="160"/>
      <c r="D819" s="161"/>
    </row>
    <row r="820" ht="20.25" customHeight="1" spans="1:4">
      <c r="A820" s="158" t="s">
        <v>743</v>
      </c>
      <c r="B820" s="159"/>
      <c r="C820" s="160"/>
      <c r="D820" s="161"/>
    </row>
    <row r="821" ht="20.25" customHeight="1" spans="1:4">
      <c r="A821" s="158" t="s">
        <v>744</v>
      </c>
      <c r="B821" s="159">
        <v>55</v>
      </c>
      <c r="C821" s="160">
        <v>22</v>
      </c>
      <c r="D821" s="161">
        <f t="shared" si="5"/>
        <v>2.5</v>
      </c>
    </row>
    <row r="822" ht="20.25" customHeight="1" spans="1:4">
      <c r="A822" s="158" t="s">
        <v>745</v>
      </c>
      <c r="B822" s="159">
        <v>70</v>
      </c>
      <c r="C822" s="160">
        <v>54</v>
      </c>
      <c r="D822" s="161">
        <f t="shared" si="5"/>
        <v>1.2963</v>
      </c>
    </row>
    <row r="823" ht="20.25" customHeight="1" spans="1:4">
      <c r="A823" s="158" t="s">
        <v>746</v>
      </c>
      <c r="B823" s="159"/>
      <c r="C823" s="160"/>
      <c r="D823" s="161"/>
    </row>
    <row r="824" ht="20.25" customHeight="1" spans="1:4">
      <c r="A824" s="158" t="s">
        <v>747</v>
      </c>
      <c r="B824" s="159"/>
      <c r="C824" s="160"/>
      <c r="D824" s="161"/>
    </row>
    <row r="825" ht="20.25" customHeight="1" spans="1:4">
      <c r="A825" s="158" t="s">
        <v>748</v>
      </c>
      <c r="B825" s="159">
        <v>85</v>
      </c>
      <c r="C825" s="160">
        <v>50</v>
      </c>
      <c r="D825" s="161">
        <f t="shared" si="5"/>
        <v>1.7</v>
      </c>
    </row>
    <row r="826" ht="18.75" customHeight="1" spans="1:4">
      <c r="A826" s="158" t="s">
        <v>749</v>
      </c>
      <c r="B826" s="159"/>
      <c r="C826" s="160"/>
      <c r="D826" s="161"/>
    </row>
    <row r="827" ht="20.25" customHeight="1" spans="1:4">
      <c r="A827" s="158" t="s">
        <v>750</v>
      </c>
      <c r="B827" s="159">
        <v>9</v>
      </c>
      <c r="C827" s="160">
        <v>6</v>
      </c>
      <c r="D827" s="161">
        <f>B827/C827</f>
        <v>1.5</v>
      </c>
    </row>
    <row r="828" ht="20.25" customHeight="1" spans="1:4">
      <c r="A828" s="158" t="s">
        <v>751</v>
      </c>
      <c r="B828" s="159">
        <v>9</v>
      </c>
      <c r="C828" s="160">
        <v>0</v>
      </c>
      <c r="D828" s="161"/>
    </row>
    <row r="829" ht="20.25" customHeight="1" spans="1:4">
      <c r="A829" s="158" t="s">
        <v>752</v>
      </c>
      <c r="B829" s="159">
        <v>0</v>
      </c>
      <c r="C829" s="160">
        <v>0</v>
      </c>
      <c r="D829" s="161"/>
    </row>
    <row r="830" ht="20.25" customHeight="1" spans="1:4">
      <c r="A830" s="158" t="s">
        <v>753</v>
      </c>
      <c r="B830" s="159">
        <v>3120</v>
      </c>
      <c r="C830" s="160">
        <v>8375</v>
      </c>
      <c r="D830" s="161">
        <f t="shared" si="5"/>
        <v>0.3725</v>
      </c>
    </row>
    <row r="831" ht="20.25" customHeight="1" spans="1:4">
      <c r="A831" s="158" t="s">
        <v>754</v>
      </c>
      <c r="B831" s="159">
        <v>13588</v>
      </c>
      <c r="C831" s="160">
        <v>10259</v>
      </c>
      <c r="D831" s="161">
        <f t="shared" si="5"/>
        <v>1.3245</v>
      </c>
    </row>
    <row r="832" ht="20.25" customHeight="1" spans="1:4">
      <c r="A832" s="158" t="s">
        <v>135</v>
      </c>
      <c r="B832" s="159">
        <v>3990</v>
      </c>
      <c r="C832" s="160">
        <v>3572</v>
      </c>
      <c r="D832" s="161">
        <f t="shared" si="5"/>
        <v>1.117</v>
      </c>
    </row>
    <row r="833" ht="20.25" customHeight="1" spans="1:4">
      <c r="A833" s="158" t="s">
        <v>136</v>
      </c>
      <c r="B833" s="159">
        <v>17</v>
      </c>
      <c r="C833" s="160">
        <v>6</v>
      </c>
      <c r="D833" s="161">
        <f t="shared" si="5"/>
        <v>2.8333</v>
      </c>
    </row>
    <row r="834" ht="20.25" customHeight="1" spans="1:4">
      <c r="A834" s="158" t="s">
        <v>137</v>
      </c>
      <c r="B834" s="159">
        <v>401</v>
      </c>
      <c r="C834" s="160">
        <v>350</v>
      </c>
      <c r="D834" s="161">
        <f t="shared" si="5"/>
        <v>1.1457</v>
      </c>
    </row>
    <row r="835" ht="20.25" customHeight="1" spans="1:4">
      <c r="A835" s="158" t="s">
        <v>755</v>
      </c>
      <c r="B835" s="159">
        <v>370</v>
      </c>
      <c r="C835" s="160">
        <v>0</v>
      </c>
      <c r="D835" s="161"/>
    </row>
    <row r="836" ht="20.25" customHeight="1" spans="1:4">
      <c r="A836" s="158" t="s">
        <v>756</v>
      </c>
      <c r="B836" s="159">
        <v>1350</v>
      </c>
      <c r="C836" s="160">
        <v>1093</v>
      </c>
      <c r="D836" s="161">
        <f t="shared" si="5"/>
        <v>1.2351</v>
      </c>
    </row>
    <row r="837" ht="20.25" customHeight="1" spans="1:4">
      <c r="A837" s="158" t="s">
        <v>757</v>
      </c>
      <c r="B837" s="159">
        <v>170</v>
      </c>
      <c r="C837" s="160">
        <v>120</v>
      </c>
      <c r="D837" s="161">
        <f t="shared" si="5"/>
        <v>1.4167</v>
      </c>
    </row>
    <row r="838" ht="20.25" customHeight="1" spans="1:4">
      <c r="A838" s="158" t="s">
        <v>758</v>
      </c>
      <c r="B838" s="159">
        <v>300</v>
      </c>
      <c r="C838" s="160">
        <v>221</v>
      </c>
      <c r="D838" s="161">
        <f t="shared" si="5"/>
        <v>1.3575</v>
      </c>
    </row>
    <row r="839" ht="20.25" customHeight="1" spans="1:4">
      <c r="A839" s="158" t="s">
        <v>759</v>
      </c>
      <c r="B839" s="159">
        <v>2000</v>
      </c>
      <c r="C839" s="160">
        <v>1588</v>
      </c>
      <c r="D839" s="161">
        <f t="shared" si="5"/>
        <v>1.2594</v>
      </c>
    </row>
    <row r="840" ht="20.25" customHeight="1" spans="1:4">
      <c r="A840" s="158" t="s">
        <v>760</v>
      </c>
      <c r="B840" s="159">
        <v>0</v>
      </c>
      <c r="C840" s="160">
        <v>154</v>
      </c>
      <c r="D840" s="161">
        <f t="shared" si="5"/>
        <v>0</v>
      </c>
    </row>
    <row r="841" ht="20.25" customHeight="1" spans="1:4">
      <c r="A841" s="158" t="s">
        <v>761</v>
      </c>
      <c r="B841" s="159">
        <v>100</v>
      </c>
      <c r="C841" s="160">
        <v>35</v>
      </c>
      <c r="D841" s="161">
        <f t="shared" si="5"/>
        <v>2.8571</v>
      </c>
    </row>
    <row r="842" ht="20.25" customHeight="1" spans="1:4">
      <c r="A842" s="158" t="s">
        <v>762</v>
      </c>
      <c r="B842" s="159">
        <v>320</v>
      </c>
      <c r="C842" s="160">
        <v>250</v>
      </c>
      <c r="D842" s="161">
        <f t="shared" si="5"/>
        <v>1.28</v>
      </c>
    </row>
    <row r="843" ht="20.25" customHeight="1" spans="1:4">
      <c r="A843" s="158" t="s">
        <v>763</v>
      </c>
      <c r="B843" s="159">
        <v>90</v>
      </c>
      <c r="C843" s="160">
        <v>60</v>
      </c>
      <c r="D843" s="161">
        <f t="shared" si="5"/>
        <v>1.5</v>
      </c>
    </row>
    <row r="844" ht="20.25" customHeight="1" spans="1:4">
      <c r="A844" s="158" t="s">
        <v>764</v>
      </c>
      <c r="B844" s="159"/>
      <c r="C844" s="160"/>
      <c r="D844" s="161"/>
    </row>
    <row r="845" ht="20.25" customHeight="1" spans="1:4">
      <c r="A845" s="158" t="s">
        <v>765</v>
      </c>
      <c r="B845" s="159"/>
      <c r="C845" s="160"/>
      <c r="D845" s="161"/>
    </row>
    <row r="846" ht="20.25" customHeight="1" spans="1:4">
      <c r="A846" s="158" t="s">
        <v>766</v>
      </c>
      <c r="B846" s="159">
        <v>310</v>
      </c>
      <c r="C846" s="160">
        <v>210</v>
      </c>
      <c r="D846" s="161">
        <f>B846/C846</f>
        <v>1.4762</v>
      </c>
    </row>
    <row r="847" ht="20.25" customHeight="1" spans="1:4">
      <c r="A847" s="158" t="s">
        <v>767</v>
      </c>
      <c r="B847" s="159"/>
      <c r="C847" s="160"/>
      <c r="D847" s="161"/>
    </row>
    <row r="848" ht="20.25" customHeight="1" spans="1:4">
      <c r="A848" s="158" t="s">
        <v>768</v>
      </c>
      <c r="B848" s="159">
        <v>150</v>
      </c>
      <c r="C848" s="160">
        <v>0</v>
      </c>
      <c r="D848" s="161"/>
    </row>
    <row r="849" ht="20.25" customHeight="1" spans="1:4">
      <c r="A849" s="158" t="s">
        <v>769</v>
      </c>
      <c r="B849" s="159">
        <v>500</v>
      </c>
      <c r="C849" s="160">
        <v>32</v>
      </c>
      <c r="D849" s="161">
        <f>B849/C849</f>
        <v>15.625</v>
      </c>
    </row>
    <row r="850" ht="20.25" customHeight="1" spans="1:4">
      <c r="A850" s="158" t="s">
        <v>770</v>
      </c>
      <c r="B850" s="159">
        <v>420</v>
      </c>
      <c r="C850" s="160">
        <v>270</v>
      </c>
      <c r="D850" s="161">
        <f>B850/C850</f>
        <v>1.5556</v>
      </c>
    </row>
    <row r="851" ht="20.25" customHeight="1" spans="1:4">
      <c r="A851" s="158" t="s">
        <v>771</v>
      </c>
      <c r="B851" s="159"/>
      <c r="C851" s="160"/>
      <c r="D851" s="161"/>
    </row>
    <row r="852" ht="20.25" customHeight="1" spans="1:4">
      <c r="A852" s="158" t="s">
        <v>739</v>
      </c>
      <c r="B852" s="159"/>
      <c r="C852" s="160"/>
      <c r="D852" s="161"/>
    </row>
    <row r="853" ht="20.25" customHeight="1" spans="1:4">
      <c r="A853" s="158" t="s">
        <v>772</v>
      </c>
      <c r="B853" s="159">
        <v>3100</v>
      </c>
      <c r="C853" s="160">
        <v>2298</v>
      </c>
      <c r="D853" s="161">
        <f>B853/C853</f>
        <v>1.349</v>
      </c>
    </row>
    <row r="854" ht="20.25" customHeight="1" spans="1:4">
      <c r="A854" s="158" t="s">
        <v>773</v>
      </c>
      <c r="B854" s="159">
        <v>9281</v>
      </c>
      <c r="C854" s="160">
        <v>11713</v>
      </c>
      <c r="D854" s="161">
        <f>B854/C854</f>
        <v>0.7924</v>
      </c>
    </row>
    <row r="855" ht="20.25" customHeight="1" spans="1:4">
      <c r="A855" s="158" t="s">
        <v>135</v>
      </c>
      <c r="B855" s="159">
        <v>752</v>
      </c>
      <c r="C855" s="160">
        <v>500</v>
      </c>
      <c r="D855" s="161">
        <f>B855/C855</f>
        <v>1.504</v>
      </c>
    </row>
    <row r="856" ht="20.25" customHeight="1" spans="1:4">
      <c r="A856" s="158" t="s">
        <v>136</v>
      </c>
      <c r="B856" s="159"/>
      <c r="C856" s="160"/>
      <c r="D856" s="161"/>
    </row>
    <row r="857" ht="20.25" customHeight="1" spans="1:4">
      <c r="A857" s="158" t="s">
        <v>137</v>
      </c>
      <c r="B857" s="159">
        <v>53</v>
      </c>
      <c r="C857" s="160">
        <v>33</v>
      </c>
      <c r="D857" s="161">
        <f>B857/C857</f>
        <v>1.6061</v>
      </c>
    </row>
    <row r="858" ht="20.25" customHeight="1" spans="1:4">
      <c r="A858" s="158" t="s">
        <v>774</v>
      </c>
      <c r="B858" s="159">
        <v>99</v>
      </c>
      <c r="C858" s="160">
        <v>82</v>
      </c>
      <c r="D858" s="161">
        <f>B858/C858</f>
        <v>1.2073</v>
      </c>
    </row>
    <row r="859" ht="20.25" customHeight="1" spans="1:4">
      <c r="A859" s="158" t="s">
        <v>775</v>
      </c>
      <c r="B859" s="159">
        <v>3950</v>
      </c>
      <c r="C859" s="160">
        <v>3900</v>
      </c>
      <c r="D859" s="161">
        <f>B859/C859</f>
        <v>1.0128</v>
      </c>
    </row>
    <row r="860" ht="20.25" customHeight="1" spans="1:4">
      <c r="A860" s="158" t="s">
        <v>776</v>
      </c>
      <c r="B860" s="159">
        <v>265</v>
      </c>
      <c r="C860" s="160">
        <v>245</v>
      </c>
      <c r="D860" s="161">
        <f>B860/C860</f>
        <v>1.0816</v>
      </c>
    </row>
    <row r="861" ht="20.25" customHeight="1" spans="1:4">
      <c r="A861" s="158" t="s">
        <v>777</v>
      </c>
      <c r="B861" s="159"/>
      <c r="C861" s="160"/>
      <c r="D861" s="161"/>
    </row>
    <row r="862" ht="20.25" customHeight="1" spans="1:4">
      <c r="A862" s="158" t="s">
        <v>778</v>
      </c>
      <c r="B862" s="159"/>
      <c r="C862" s="160"/>
      <c r="D862" s="161"/>
    </row>
    <row r="863" ht="20.25" customHeight="1" spans="1:4">
      <c r="A863" s="158" t="s">
        <v>779</v>
      </c>
      <c r="B863" s="159">
        <v>93</v>
      </c>
      <c r="C863" s="160">
        <v>86</v>
      </c>
      <c r="D863" s="161">
        <f>B863/C863</f>
        <v>1.0814</v>
      </c>
    </row>
    <row r="864" ht="20.25" customHeight="1" spans="1:4">
      <c r="A864" s="158" t="s">
        <v>780</v>
      </c>
      <c r="B864" s="159">
        <v>350</v>
      </c>
      <c r="C864" s="160">
        <v>311</v>
      </c>
      <c r="D864" s="161">
        <f>B864/C864</f>
        <v>1.1254</v>
      </c>
    </row>
    <row r="865" ht="20.25" customHeight="1" spans="1:4">
      <c r="A865" s="158" t="s">
        <v>781</v>
      </c>
      <c r="B865" s="159">
        <v>500</v>
      </c>
      <c r="C865" s="160">
        <v>470</v>
      </c>
      <c r="D865" s="161">
        <f>B865/C865</f>
        <v>1.0638</v>
      </c>
    </row>
    <row r="866" ht="20.25" customHeight="1" spans="1:4">
      <c r="A866" s="158" t="s">
        <v>782</v>
      </c>
      <c r="B866" s="159"/>
      <c r="C866" s="160"/>
      <c r="D866" s="161"/>
    </row>
    <row r="867" ht="20.25" customHeight="1" spans="1:4">
      <c r="A867" s="158" t="s">
        <v>783</v>
      </c>
      <c r="B867" s="159"/>
      <c r="C867" s="160"/>
      <c r="D867" s="161"/>
    </row>
    <row r="868" ht="20.25" customHeight="1" spans="1:4">
      <c r="A868" s="158" t="s">
        <v>784</v>
      </c>
      <c r="B868" s="159">
        <v>377</v>
      </c>
      <c r="C868" s="160">
        <v>194</v>
      </c>
      <c r="D868" s="161">
        <f>B868/C868</f>
        <v>1.9433</v>
      </c>
    </row>
    <row r="869" ht="20.25" customHeight="1" spans="1:4">
      <c r="A869" s="158" t="s">
        <v>785</v>
      </c>
      <c r="B869" s="159">
        <v>85</v>
      </c>
      <c r="C869" s="160">
        <v>54</v>
      </c>
      <c r="D869" s="161">
        <f>B869/C869</f>
        <v>1.5741</v>
      </c>
    </row>
    <row r="870" ht="20.25" customHeight="1" spans="1:4">
      <c r="A870" s="158" t="s">
        <v>786</v>
      </c>
      <c r="B870" s="159">
        <v>300</v>
      </c>
      <c r="C870" s="160">
        <v>3260</v>
      </c>
      <c r="D870" s="161">
        <f>B870/C870</f>
        <v>0.092</v>
      </c>
    </row>
    <row r="871" ht="20.25" customHeight="1" spans="1:4">
      <c r="A871" s="158" t="s">
        <v>787</v>
      </c>
      <c r="B871" s="159"/>
      <c r="C871" s="160"/>
      <c r="D871" s="161"/>
    </row>
    <row r="872" ht="20.25" customHeight="1" spans="1:4">
      <c r="A872" s="158" t="s">
        <v>788</v>
      </c>
      <c r="B872" s="159"/>
      <c r="C872" s="160"/>
      <c r="D872" s="161"/>
    </row>
    <row r="873" ht="20.25" customHeight="1" spans="1:4">
      <c r="A873" s="158" t="s">
        <v>789</v>
      </c>
      <c r="B873" s="159">
        <v>0</v>
      </c>
      <c r="C873" s="160">
        <v>50</v>
      </c>
      <c r="D873" s="161"/>
    </row>
    <row r="874" ht="20.25" customHeight="1" spans="1:4">
      <c r="A874" s="158" t="s">
        <v>790</v>
      </c>
      <c r="B874" s="159">
        <v>480</v>
      </c>
      <c r="C874" s="160">
        <v>448</v>
      </c>
      <c r="D874" s="161">
        <f>B874/C874</f>
        <v>1.0714</v>
      </c>
    </row>
    <row r="875" ht="20.25" customHeight="1" spans="1:4">
      <c r="A875" s="158" t="s">
        <v>791</v>
      </c>
      <c r="B875" s="159"/>
      <c r="C875" s="160"/>
      <c r="D875" s="161"/>
    </row>
    <row r="876" ht="20.25" customHeight="1" spans="1:4">
      <c r="A876" s="158" t="s">
        <v>767</v>
      </c>
      <c r="B876" s="159"/>
      <c r="C876" s="160"/>
      <c r="D876" s="161"/>
    </row>
    <row r="877" ht="20.25" customHeight="1" spans="1:4">
      <c r="A877" s="158" t="s">
        <v>792</v>
      </c>
      <c r="B877" s="159"/>
      <c r="C877" s="160"/>
      <c r="D877" s="161"/>
    </row>
    <row r="878" ht="20.25" customHeight="1" spans="1:4">
      <c r="A878" s="158" t="s">
        <v>793</v>
      </c>
      <c r="B878" s="159">
        <v>500</v>
      </c>
      <c r="C878" s="160">
        <v>400</v>
      </c>
      <c r="D878" s="161">
        <f>B878/C878</f>
        <v>1.25</v>
      </c>
    </row>
    <row r="879" ht="20.25" customHeight="1" spans="1:4">
      <c r="A879" s="158" t="s">
        <v>794</v>
      </c>
      <c r="B879" s="159"/>
      <c r="C879" s="160"/>
      <c r="D879" s="161"/>
    </row>
    <row r="880" ht="20.25" customHeight="1" spans="1:4">
      <c r="A880" s="158" t="s">
        <v>795</v>
      </c>
      <c r="B880" s="159"/>
      <c r="C880" s="160"/>
      <c r="D880" s="161"/>
    </row>
    <row r="881" ht="20.25" customHeight="1" spans="1:4">
      <c r="A881" s="158" t="s">
        <v>796</v>
      </c>
      <c r="B881" s="159">
        <v>1477</v>
      </c>
      <c r="C881" s="160">
        <v>1680</v>
      </c>
      <c r="D881" s="161">
        <f>B881/C881</f>
        <v>0.8792</v>
      </c>
    </row>
    <row r="882" ht="20.25" customHeight="1" spans="1:4">
      <c r="A882" s="158" t="s">
        <v>797</v>
      </c>
      <c r="B882" s="159">
        <v>2750</v>
      </c>
      <c r="C882" s="160">
        <v>2768</v>
      </c>
      <c r="D882" s="161">
        <f>B882/C882</f>
        <v>0.9935</v>
      </c>
    </row>
    <row r="883" ht="20.25" customHeight="1" spans="1:4">
      <c r="A883" s="158" t="s">
        <v>135</v>
      </c>
      <c r="B883" s="159"/>
      <c r="C883" s="160"/>
      <c r="D883" s="161"/>
    </row>
    <row r="884" ht="20.25" customHeight="1" spans="1:4">
      <c r="A884" s="158" t="s">
        <v>136</v>
      </c>
      <c r="B884" s="159"/>
      <c r="C884" s="160"/>
      <c r="D884" s="161"/>
    </row>
    <row r="885" ht="20.25" customHeight="1" spans="1:4">
      <c r="A885" s="158" t="s">
        <v>137</v>
      </c>
      <c r="B885" s="159"/>
      <c r="C885" s="160"/>
      <c r="D885" s="161"/>
    </row>
    <row r="886" ht="20.25" customHeight="1" spans="1:4">
      <c r="A886" s="158" t="s">
        <v>798</v>
      </c>
      <c r="B886" s="159">
        <v>600</v>
      </c>
      <c r="C886" s="160">
        <v>680</v>
      </c>
      <c r="D886" s="161">
        <f>B886/C886</f>
        <v>0.8824</v>
      </c>
    </row>
    <row r="887" ht="20.25" customHeight="1" spans="1:4">
      <c r="A887" s="158" t="s">
        <v>799</v>
      </c>
      <c r="B887" s="159">
        <v>350</v>
      </c>
      <c r="C887" s="160">
        <v>360</v>
      </c>
      <c r="D887" s="161">
        <f>B887/C887</f>
        <v>0.9722</v>
      </c>
    </row>
    <row r="888" ht="20.25" customHeight="1" spans="1:4">
      <c r="A888" s="158" t="s">
        <v>800</v>
      </c>
      <c r="B888" s="159"/>
      <c r="C888" s="160"/>
      <c r="D888" s="161"/>
    </row>
    <row r="889" ht="20.25" customHeight="1" spans="1:4">
      <c r="A889" s="158" t="s">
        <v>801</v>
      </c>
      <c r="B889" s="159"/>
      <c r="C889" s="160"/>
      <c r="D889" s="161"/>
    </row>
    <row r="890" ht="20.25" customHeight="1" spans="1:4">
      <c r="A890" s="158" t="s">
        <v>802</v>
      </c>
      <c r="B890" s="159"/>
      <c r="C890" s="160"/>
      <c r="D890" s="161"/>
    </row>
    <row r="891" ht="20.25" customHeight="1" spans="1:4">
      <c r="A891" s="158" t="s">
        <v>144</v>
      </c>
      <c r="B891" s="159"/>
      <c r="C891" s="160"/>
      <c r="D891" s="161"/>
    </row>
    <row r="892" ht="20.25" customHeight="1" spans="1:4">
      <c r="A892" s="158" t="s">
        <v>803</v>
      </c>
      <c r="B892" s="159">
        <v>1800</v>
      </c>
      <c r="C892" s="160">
        <v>1728</v>
      </c>
      <c r="D892" s="161">
        <f>B892/C892</f>
        <v>1.0417</v>
      </c>
    </row>
    <row r="893" ht="20.25" customHeight="1" spans="1:4">
      <c r="A893" s="158" t="s">
        <v>804</v>
      </c>
      <c r="B893" s="159">
        <v>1480</v>
      </c>
      <c r="C893" s="160">
        <v>4682</v>
      </c>
      <c r="D893" s="161">
        <f>B893/C893</f>
        <v>0.3161</v>
      </c>
    </row>
    <row r="894" ht="20.25" customHeight="1" spans="1:4">
      <c r="A894" s="158" t="s">
        <v>805</v>
      </c>
      <c r="B894" s="159">
        <v>380</v>
      </c>
      <c r="C894" s="160">
        <v>920</v>
      </c>
      <c r="D894" s="161">
        <f>B894/C894</f>
        <v>0.413</v>
      </c>
    </row>
    <row r="895" ht="20.25" customHeight="1" spans="1:4">
      <c r="A895" s="158" t="s">
        <v>806</v>
      </c>
      <c r="B895" s="159"/>
      <c r="C895" s="160"/>
      <c r="D895" s="161"/>
    </row>
    <row r="896" ht="20.25" customHeight="1" spans="1:4">
      <c r="A896" s="158" t="s">
        <v>807</v>
      </c>
      <c r="B896" s="159">
        <v>300</v>
      </c>
      <c r="C896" s="160">
        <v>2300</v>
      </c>
      <c r="D896" s="161">
        <f>B896/C896</f>
        <v>0.1304</v>
      </c>
    </row>
    <row r="897" ht="20.25" customHeight="1" spans="1:4">
      <c r="A897" s="158" t="s">
        <v>808</v>
      </c>
      <c r="B897" s="159">
        <v>0</v>
      </c>
      <c r="C897" s="160">
        <v>902</v>
      </c>
      <c r="D897" s="161"/>
    </row>
    <row r="898" ht="20.25" customHeight="1" spans="1:4">
      <c r="A898" s="158" t="s">
        <v>809</v>
      </c>
      <c r="B898" s="159"/>
      <c r="C898" s="160"/>
      <c r="D898" s="161"/>
    </row>
    <row r="899" ht="20.25" customHeight="1" spans="1:4">
      <c r="A899" s="158" t="s">
        <v>810</v>
      </c>
      <c r="B899" s="159">
        <v>800</v>
      </c>
      <c r="C899" s="160">
        <v>560</v>
      </c>
      <c r="D899" s="161">
        <f>B899/C899</f>
        <v>1.4286</v>
      </c>
    </row>
    <row r="900" ht="20.25" customHeight="1" spans="1:4">
      <c r="A900" s="158" t="s">
        <v>811</v>
      </c>
      <c r="B900" s="159">
        <v>245</v>
      </c>
      <c r="C900" s="160">
        <v>0</v>
      </c>
      <c r="D900" s="161"/>
    </row>
    <row r="901" ht="20.25" customHeight="1" spans="1:4">
      <c r="A901" s="158" t="s">
        <v>812</v>
      </c>
      <c r="B901" s="159"/>
      <c r="C901" s="160"/>
      <c r="D901" s="161"/>
    </row>
    <row r="902" ht="20.25" customHeight="1" spans="1:4">
      <c r="A902" s="158" t="s">
        <v>813</v>
      </c>
      <c r="B902" s="159"/>
      <c r="C902" s="160"/>
      <c r="D902" s="161"/>
    </row>
    <row r="903" ht="20.25" customHeight="1" spans="1:4">
      <c r="A903" s="158" t="s">
        <v>814</v>
      </c>
      <c r="B903" s="159">
        <v>185</v>
      </c>
      <c r="C903" s="160">
        <v>0</v>
      </c>
      <c r="D903" s="161"/>
    </row>
    <row r="904" ht="20.25" customHeight="1" spans="1:4">
      <c r="A904" s="158" t="s">
        <v>815</v>
      </c>
      <c r="B904" s="159"/>
      <c r="C904" s="160"/>
      <c r="D904" s="161"/>
    </row>
    <row r="905" ht="20.25" customHeight="1" spans="1:4">
      <c r="A905" s="158" t="s">
        <v>816</v>
      </c>
      <c r="B905" s="159">
        <v>60</v>
      </c>
      <c r="C905" s="160">
        <v>0</v>
      </c>
      <c r="D905" s="161"/>
    </row>
    <row r="906" ht="20.25" customHeight="1" spans="1:4">
      <c r="A906" s="158" t="s">
        <v>817</v>
      </c>
      <c r="B906" s="159">
        <v>0</v>
      </c>
      <c r="C906" s="160">
        <v>0</v>
      </c>
      <c r="D906" s="161"/>
    </row>
    <row r="907" ht="20.25" customHeight="1" spans="1:4">
      <c r="A907" s="158" t="s">
        <v>818</v>
      </c>
      <c r="B907" s="159"/>
      <c r="C907" s="160"/>
      <c r="D907" s="161"/>
    </row>
    <row r="908" ht="20.25" customHeight="1" spans="1:4">
      <c r="A908" s="158" t="s">
        <v>819</v>
      </c>
      <c r="B908" s="159"/>
      <c r="C908" s="160"/>
      <c r="D908" s="161"/>
    </row>
    <row r="909" ht="20.25" customHeight="1" spans="1:4">
      <c r="A909" s="158" t="s">
        <v>820</v>
      </c>
      <c r="B909" s="159">
        <v>430</v>
      </c>
      <c r="C909" s="160">
        <v>1045</v>
      </c>
      <c r="D909" s="161">
        <f>B909/C909</f>
        <v>0.4115</v>
      </c>
    </row>
    <row r="910" ht="20.25" customHeight="1" spans="1:4">
      <c r="A910" s="158" t="s">
        <v>821</v>
      </c>
      <c r="B910" s="159"/>
      <c r="C910" s="160"/>
      <c r="D910" s="161"/>
    </row>
    <row r="911" ht="20.25" customHeight="1" spans="1:4">
      <c r="A911" s="158" t="s">
        <v>822</v>
      </c>
      <c r="B911" s="159">
        <v>430</v>
      </c>
      <c r="C911" s="160">
        <v>1045</v>
      </c>
      <c r="D911" s="161">
        <f>B911/C911</f>
        <v>0.4115</v>
      </c>
    </row>
    <row r="912" ht="20.25" customHeight="1" spans="1:4">
      <c r="A912" s="169" t="s">
        <v>823</v>
      </c>
      <c r="B912" s="159">
        <v>13842</v>
      </c>
      <c r="C912" s="160">
        <v>8099</v>
      </c>
      <c r="D912" s="161">
        <f>B912/C912</f>
        <v>1.7091</v>
      </c>
    </row>
    <row r="913" ht="20.25" customHeight="1" spans="1:4">
      <c r="A913" s="158" t="s">
        <v>824</v>
      </c>
      <c r="B913" s="159">
        <v>8671</v>
      </c>
      <c r="C913" s="160">
        <v>5929</v>
      </c>
      <c r="D913" s="161">
        <f>B913/C913</f>
        <v>1.4625</v>
      </c>
    </row>
    <row r="914" ht="20.25" customHeight="1" spans="1:4">
      <c r="A914" s="158" t="s">
        <v>135</v>
      </c>
      <c r="B914" s="159">
        <v>2100</v>
      </c>
      <c r="C914" s="160">
        <v>1728</v>
      </c>
      <c r="D914" s="161">
        <f>B914/C914</f>
        <v>1.2153</v>
      </c>
    </row>
    <row r="915" ht="20.25" customHeight="1" spans="1:4">
      <c r="A915" s="158" t="s">
        <v>136</v>
      </c>
      <c r="B915" s="159"/>
      <c r="C915" s="160"/>
      <c r="D915" s="161"/>
    </row>
    <row r="916" ht="20.25" customHeight="1" spans="1:4">
      <c r="A916" s="158" t="s">
        <v>137</v>
      </c>
      <c r="B916" s="159"/>
      <c r="C916" s="160"/>
      <c r="D916" s="161"/>
    </row>
    <row r="917" ht="20.25" customHeight="1" spans="1:4">
      <c r="A917" s="158" t="s">
        <v>825</v>
      </c>
      <c r="B917" s="159">
        <v>2521</v>
      </c>
      <c r="C917" s="160">
        <v>2350</v>
      </c>
      <c r="D917" s="161">
        <f>B917/C917</f>
        <v>1.0728</v>
      </c>
    </row>
    <row r="918" ht="20.25" customHeight="1" spans="1:4">
      <c r="A918" s="158" t="s">
        <v>826</v>
      </c>
      <c r="B918" s="159">
        <v>1600</v>
      </c>
      <c r="C918" s="160">
        <v>930</v>
      </c>
      <c r="D918" s="161">
        <f>B918/C918</f>
        <v>1.7204</v>
      </c>
    </row>
    <row r="919" ht="20.25" customHeight="1" spans="1:4">
      <c r="A919" s="158" t="s">
        <v>827</v>
      </c>
      <c r="B919" s="159"/>
      <c r="C919" s="160"/>
      <c r="D919" s="161"/>
    </row>
    <row r="920" ht="20.25" customHeight="1" spans="1:4">
      <c r="A920" s="158" t="s">
        <v>828</v>
      </c>
      <c r="B920" s="159">
        <v>960</v>
      </c>
      <c r="C920" s="160">
        <v>726</v>
      </c>
      <c r="D920" s="161">
        <f>B920/C920</f>
        <v>1.3223</v>
      </c>
    </row>
    <row r="921" ht="20.25" customHeight="1" spans="1:4">
      <c r="A921" s="158" t="s">
        <v>829</v>
      </c>
      <c r="B921" s="159"/>
      <c r="C921" s="160"/>
      <c r="D921" s="161"/>
    </row>
    <row r="922" ht="20.25" customHeight="1" spans="1:4">
      <c r="A922" s="158" t="s">
        <v>830</v>
      </c>
      <c r="B922" s="159">
        <v>290</v>
      </c>
      <c r="C922" s="160">
        <v>195</v>
      </c>
      <c r="D922" s="161">
        <f>B922/C922</f>
        <v>1.4872</v>
      </c>
    </row>
    <row r="923" ht="20.25" customHeight="1" spans="1:4">
      <c r="A923" s="158" t="s">
        <v>831</v>
      </c>
      <c r="B923" s="159"/>
      <c r="C923" s="160"/>
      <c r="D923" s="161"/>
    </row>
    <row r="924" ht="20.25" customHeight="1" spans="1:4">
      <c r="A924" s="158" t="s">
        <v>832</v>
      </c>
      <c r="B924" s="159"/>
      <c r="C924" s="160"/>
      <c r="D924" s="161"/>
    </row>
    <row r="925" ht="20.25" customHeight="1" spans="1:4">
      <c r="A925" s="158" t="s">
        <v>833</v>
      </c>
      <c r="B925" s="159"/>
      <c r="C925" s="160"/>
      <c r="D925" s="161"/>
    </row>
    <row r="926" ht="20.25" customHeight="1" spans="1:4">
      <c r="A926" s="158" t="s">
        <v>834</v>
      </c>
      <c r="B926" s="159"/>
      <c r="C926" s="160"/>
      <c r="D926" s="161"/>
    </row>
    <row r="927" ht="20.25" customHeight="1" spans="1:4">
      <c r="A927" s="158" t="s">
        <v>835</v>
      </c>
      <c r="B927" s="159"/>
      <c r="C927" s="160"/>
      <c r="D927" s="161"/>
    </row>
    <row r="928" ht="20.25" customHeight="1" spans="1:4">
      <c r="A928" s="158" t="s">
        <v>836</v>
      </c>
      <c r="B928" s="159"/>
      <c r="C928" s="160"/>
      <c r="D928" s="161"/>
    </row>
    <row r="929" ht="20.25" customHeight="1" spans="1:4">
      <c r="A929" s="158" t="s">
        <v>837</v>
      </c>
      <c r="B929" s="159"/>
      <c r="C929" s="160"/>
      <c r="D929" s="161"/>
    </row>
    <row r="930" ht="20.25" customHeight="1" spans="1:4">
      <c r="A930" s="158" t="s">
        <v>838</v>
      </c>
      <c r="B930" s="159"/>
      <c r="C930" s="160"/>
      <c r="D930" s="161"/>
    </row>
    <row r="931" ht="20.25" customHeight="1" spans="1:4">
      <c r="A931" s="158" t="s">
        <v>839</v>
      </c>
      <c r="B931" s="159"/>
      <c r="C931" s="160"/>
      <c r="D931" s="161"/>
    </row>
    <row r="932" ht="20.25" customHeight="1" spans="1:4">
      <c r="A932" s="158" t="s">
        <v>840</v>
      </c>
      <c r="B932" s="159"/>
      <c r="C932" s="160"/>
      <c r="D932" s="161"/>
    </row>
    <row r="933" ht="20.25" customHeight="1" spans="1:4">
      <c r="A933" s="158" t="s">
        <v>841</v>
      </c>
      <c r="B933" s="159"/>
      <c r="C933" s="160"/>
      <c r="D933" s="161"/>
    </row>
    <row r="934" ht="20.25" customHeight="1" spans="1:4">
      <c r="A934" s="158" t="s">
        <v>842</v>
      </c>
      <c r="B934" s="159">
        <v>1200</v>
      </c>
      <c r="C934" s="160">
        <v>0</v>
      </c>
      <c r="D934" s="161"/>
    </row>
    <row r="935" ht="20.25" customHeight="1" spans="1:4">
      <c r="A935" s="158" t="s">
        <v>843</v>
      </c>
      <c r="B935" s="159">
        <v>0</v>
      </c>
      <c r="C935" s="160">
        <v>0</v>
      </c>
      <c r="D935" s="161"/>
    </row>
    <row r="936" ht="20.25" customHeight="1" spans="1:4">
      <c r="A936" s="158" t="s">
        <v>135</v>
      </c>
      <c r="B936" s="159"/>
      <c r="C936" s="160"/>
      <c r="D936" s="161"/>
    </row>
    <row r="937" ht="20.25" customHeight="1" spans="1:4">
      <c r="A937" s="158" t="s">
        <v>136</v>
      </c>
      <c r="B937" s="159"/>
      <c r="C937" s="160"/>
      <c r="D937" s="161"/>
    </row>
    <row r="938" ht="20.25" customHeight="1" spans="1:4">
      <c r="A938" s="158" t="s">
        <v>137</v>
      </c>
      <c r="B938" s="159"/>
      <c r="C938" s="160"/>
      <c r="D938" s="161"/>
    </row>
    <row r="939" ht="20.25" customHeight="1" spans="1:4">
      <c r="A939" s="158" t="s">
        <v>844</v>
      </c>
      <c r="B939" s="159"/>
      <c r="C939" s="160"/>
      <c r="D939" s="161"/>
    </row>
    <row r="940" ht="20.25" customHeight="1" spans="1:4">
      <c r="A940" s="158" t="s">
        <v>845</v>
      </c>
      <c r="B940" s="159"/>
      <c r="C940" s="160"/>
      <c r="D940" s="161"/>
    </row>
    <row r="941" ht="20.25" customHeight="1" spans="1:4">
      <c r="A941" s="158" t="s">
        <v>846</v>
      </c>
      <c r="B941" s="159"/>
      <c r="C941" s="160"/>
      <c r="D941" s="161"/>
    </row>
    <row r="942" ht="20.25" customHeight="1" spans="1:4">
      <c r="A942" s="158" t="s">
        <v>847</v>
      </c>
      <c r="B942" s="159"/>
      <c r="C942" s="160"/>
      <c r="D942" s="161"/>
    </row>
    <row r="943" ht="20.25" customHeight="1" spans="1:4">
      <c r="A943" s="158" t="s">
        <v>848</v>
      </c>
      <c r="B943" s="159"/>
      <c r="C943" s="160"/>
      <c r="D943" s="161"/>
    </row>
    <row r="944" ht="20.25" customHeight="1" spans="1:4">
      <c r="A944" s="158" t="s">
        <v>849</v>
      </c>
      <c r="B944" s="159"/>
      <c r="C944" s="160"/>
      <c r="D944" s="161"/>
    </row>
    <row r="945" ht="20.25" customHeight="1" spans="1:4">
      <c r="A945" s="158" t="s">
        <v>850</v>
      </c>
      <c r="B945" s="159">
        <v>0</v>
      </c>
      <c r="C945" s="160">
        <v>0</v>
      </c>
      <c r="D945" s="161"/>
    </row>
    <row r="946" ht="20.25" customHeight="1" spans="1:4">
      <c r="A946" s="158" t="s">
        <v>135</v>
      </c>
      <c r="B946" s="159"/>
      <c r="C946" s="160"/>
      <c r="D946" s="161"/>
    </row>
    <row r="947" ht="20.25" customHeight="1" spans="1:4">
      <c r="A947" s="158" t="s">
        <v>136</v>
      </c>
      <c r="B947" s="159"/>
      <c r="C947" s="160"/>
      <c r="D947" s="161"/>
    </row>
    <row r="948" ht="20.25" customHeight="1" spans="1:4">
      <c r="A948" s="158" t="s">
        <v>137</v>
      </c>
      <c r="B948" s="159"/>
      <c r="C948" s="160"/>
      <c r="D948" s="161"/>
    </row>
    <row r="949" ht="20.25" customHeight="1" spans="1:4">
      <c r="A949" s="158" t="s">
        <v>851</v>
      </c>
      <c r="B949" s="159"/>
      <c r="C949" s="160"/>
      <c r="D949" s="161"/>
    </row>
    <row r="950" ht="20.25" customHeight="1" spans="1:4">
      <c r="A950" s="158" t="s">
        <v>852</v>
      </c>
      <c r="B950" s="159"/>
      <c r="C950" s="160"/>
      <c r="D950" s="161"/>
    </row>
    <row r="951" ht="20.25" customHeight="1" spans="1:4">
      <c r="A951" s="158" t="s">
        <v>853</v>
      </c>
      <c r="B951" s="159"/>
      <c r="C951" s="160"/>
      <c r="D951" s="161"/>
    </row>
    <row r="952" ht="20.25" customHeight="1" spans="1:4">
      <c r="A952" s="158" t="s">
        <v>854</v>
      </c>
      <c r="B952" s="159"/>
      <c r="C952" s="160"/>
      <c r="D952" s="161"/>
    </row>
    <row r="953" ht="20.25" customHeight="1" spans="1:4">
      <c r="A953" s="158" t="s">
        <v>855</v>
      </c>
      <c r="B953" s="159"/>
      <c r="C953" s="160"/>
      <c r="D953" s="161"/>
    </row>
    <row r="954" ht="20.25" customHeight="1" spans="1:4">
      <c r="A954" s="158" t="s">
        <v>856</v>
      </c>
      <c r="B954" s="159"/>
      <c r="C954" s="160"/>
      <c r="D954" s="161"/>
    </row>
    <row r="955" ht="20.25" customHeight="1" spans="1:4">
      <c r="A955" s="158" t="s">
        <v>857</v>
      </c>
      <c r="B955" s="159">
        <v>0</v>
      </c>
      <c r="C955" s="160">
        <v>1014</v>
      </c>
      <c r="D955" s="161"/>
    </row>
    <row r="956" ht="20.25" customHeight="1" spans="1:4">
      <c r="A956" s="158" t="s">
        <v>858</v>
      </c>
      <c r="B956" s="159">
        <v>0</v>
      </c>
      <c r="C956" s="160">
        <v>173</v>
      </c>
      <c r="D956" s="161"/>
    </row>
    <row r="957" ht="20.25" customHeight="1" spans="1:4">
      <c r="A957" s="158" t="s">
        <v>859</v>
      </c>
      <c r="B957" s="159">
        <v>0</v>
      </c>
      <c r="C957" s="160">
        <v>481</v>
      </c>
      <c r="D957" s="161"/>
    </row>
    <row r="958" ht="20.25" customHeight="1" spans="1:4">
      <c r="A958" s="158" t="s">
        <v>860</v>
      </c>
      <c r="B958" s="159">
        <v>0</v>
      </c>
      <c r="C958" s="160">
        <v>168</v>
      </c>
      <c r="D958" s="161"/>
    </row>
    <row r="959" ht="20.25" customHeight="1" spans="1:4">
      <c r="A959" s="158" t="s">
        <v>861</v>
      </c>
      <c r="B959" s="159">
        <v>0</v>
      </c>
      <c r="C959" s="160">
        <v>192</v>
      </c>
      <c r="D959" s="161"/>
    </row>
    <row r="960" ht="20.25" customHeight="1" spans="1:4">
      <c r="A960" s="158" t="s">
        <v>862</v>
      </c>
      <c r="B960" s="159">
        <v>0</v>
      </c>
      <c r="C960" s="160">
        <v>0</v>
      </c>
      <c r="D960" s="161"/>
    </row>
    <row r="961" ht="20.25" customHeight="1" spans="1:4">
      <c r="A961" s="158" t="s">
        <v>135</v>
      </c>
      <c r="B961" s="159"/>
      <c r="C961" s="160"/>
      <c r="D961" s="161"/>
    </row>
    <row r="962" ht="20.25" customHeight="1" spans="1:4">
      <c r="A962" s="158" t="s">
        <v>136</v>
      </c>
      <c r="B962" s="159"/>
      <c r="C962" s="160"/>
      <c r="D962" s="161"/>
    </row>
    <row r="963" ht="20.25" customHeight="1" spans="1:4">
      <c r="A963" s="158" t="s">
        <v>137</v>
      </c>
      <c r="B963" s="159"/>
      <c r="C963" s="160"/>
      <c r="D963" s="161"/>
    </row>
    <row r="964" ht="20.25" customHeight="1" spans="1:4">
      <c r="A964" s="158" t="s">
        <v>848</v>
      </c>
      <c r="B964" s="159"/>
      <c r="C964" s="160"/>
      <c r="D964" s="161"/>
    </row>
    <row r="965" ht="20.25" customHeight="1" spans="1:4">
      <c r="A965" s="158" t="s">
        <v>863</v>
      </c>
      <c r="B965" s="159"/>
      <c r="C965" s="160"/>
      <c r="D965" s="161"/>
    </row>
    <row r="966" ht="20.25" customHeight="1" spans="1:4">
      <c r="A966" s="158" t="s">
        <v>864</v>
      </c>
      <c r="B966" s="159"/>
      <c r="C966" s="160"/>
      <c r="D966" s="161"/>
    </row>
    <row r="967" ht="20.25" customHeight="1" spans="1:4">
      <c r="A967" s="158" t="s">
        <v>865</v>
      </c>
      <c r="B967" s="159">
        <v>3315</v>
      </c>
      <c r="C967" s="160">
        <v>756</v>
      </c>
      <c r="D967" s="161">
        <f>B967/C967</f>
        <v>4.3849</v>
      </c>
    </row>
    <row r="968" ht="20.25" customHeight="1" spans="1:4">
      <c r="A968" s="158" t="s">
        <v>866</v>
      </c>
      <c r="B968" s="159">
        <v>3000</v>
      </c>
      <c r="C968" s="160">
        <v>498</v>
      </c>
      <c r="D968" s="161">
        <f>B968/C968</f>
        <v>6.0241</v>
      </c>
    </row>
    <row r="969" ht="20.25" customHeight="1" spans="1:4">
      <c r="A969" s="158" t="s">
        <v>867</v>
      </c>
      <c r="B969" s="159">
        <v>305</v>
      </c>
      <c r="C969" s="160">
        <v>253</v>
      </c>
      <c r="D969" s="161">
        <f>B969/C969</f>
        <v>1.2055</v>
      </c>
    </row>
    <row r="970" ht="20.25" customHeight="1" spans="1:4">
      <c r="A970" s="158" t="s">
        <v>868</v>
      </c>
      <c r="B970" s="159">
        <v>10</v>
      </c>
      <c r="C970" s="160">
        <v>5</v>
      </c>
      <c r="D970" s="161">
        <f>B970/C970</f>
        <v>2</v>
      </c>
    </row>
    <row r="971" ht="20.25" customHeight="1" spans="1:4">
      <c r="A971" s="158" t="s">
        <v>869</v>
      </c>
      <c r="B971" s="159"/>
      <c r="C971" s="160"/>
      <c r="D971" s="161"/>
    </row>
    <row r="972" ht="20.25" customHeight="1" spans="1:4">
      <c r="A972" s="158" t="s">
        <v>870</v>
      </c>
      <c r="B972" s="159">
        <v>1856</v>
      </c>
      <c r="C972" s="160">
        <v>400</v>
      </c>
      <c r="D972" s="161">
        <f>B972/C972</f>
        <v>4.64</v>
      </c>
    </row>
    <row r="973" ht="20.25" customHeight="1" spans="1:4">
      <c r="A973" s="158" t="s">
        <v>871</v>
      </c>
      <c r="B973" s="159">
        <v>3</v>
      </c>
      <c r="C973" s="160">
        <v>0</v>
      </c>
      <c r="D973" s="161"/>
    </row>
    <row r="974" ht="20.25" customHeight="1" spans="1:4">
      <c r="A974" s="158" t="s">
        <v>872</v>
      </c>
      <c r="B974" s="159">
        <v>1853</v>
      </c>
      <c r="C974" s="160">
        <v>400</v>
      </c>
      <c r="D974" s="161">
        <f>B974/C974</f>
        <v>4.6325</v>
      </c>
    </row>
    <row r="975" ht="20.25" customHeight="1" spans="1:4">
      <c r="A975" s="158" t="s">
        <v>873</v>
      </c>
      <c r="B975" s="159">
        <v>22031</v>
      </c>
      <c r="C975" s="160">
        <v>11169</v>
      </c>
      <c r="D975" s="161">
        <f>B975/C975</f>
        <v>1.9725</v>
      </c>
    </row>
    <row r="976" ht="20.25" customHeight="1" spans="1:4">
      <c r="A976" s="158" t="s">
        <v>874</v>
      </c>
      <c r="B976" s="159">
        <v>452</v>
      </c>
      <c r="C976" s="160">
        <v>26</v>
      </c>
      <c r="D976" s="161">
        <f>B976/C976</f>
        <v>17.3846</v>
      </c>
    </row>
    <row r="977" ht="18.75" customHeight="1" spans="1:4">
      <c r="A977" s="158" t="s">
        <v>135</v>
      </c>
      <c r="B977" s="159">
        <v>26</v>
      </c>
      <c r="C977" s="160">
        <v>0</v>
      </c>
      <c r="D977" s="161"/>
    </row>
    <row r="978" ht="20.25" customHeight="1" spans="1:4">
      <c r="A978" s="158" t="s">
        <v>136</v>
      </c>
      <c r="B978" s="159"/>
      <c r="C978" s="160"/>
      <c r="D978" s="161"/>
    </row>
    <row r="979" ht="20.25" customHeight="1" spans="1:4">
      <c r="A979" s="158" t="s">
        <v>137</v>
      </c>
      <c r="B979" s="159">
        <v>26</v>
      </c>
      <c r="C979" s="160">
        <v>26</v>
      </c>
      <c r="D979" s="161">
        <f>B979/C979</f>
        <v>1</v>
      </c>
    </row>
    <row r="980" ht="20.25" customHeight="1" spans="1:4">
      <c r="A980" s="158" t="s">
        <v>875</v>
      </c>
      <c r="B980" s="159"/>
      <c r="C980" s="160"/>
      <c r="D980" s="161"/>
    </row>
    <row r="981" ht="20.25" customHeight="1" spans="1:4">
      <c r="A981" s="158" t="s">
        <v>876</v>
      </c>
      <c r="B981" s="159"/>
      <c r="C981" s="160"/>
      <c r="D981" s="161"/>
    </row>
    <row r="982" ht="20.25" customHeight="1" spans="1:4">
      <c r="A982" s="158" t="s">
        <v>877</v>
      </c>
      <c r="B982" s="159"/>
      <c r="C982" s="160"/>
      <c r="D982" s="161"/>
    </row>
    <row r="983" ht="20.25" customHeight="1" spans="1:4">
      <c r="A983" s="158" t="s">
        <v>878</v>
      </c>
      <c r="B983" s="159"/>
      <c r="C983" s="160"/>
      <c r="D983" s="161"/>
    </row>
    <row r="984" ht="20.25" customHeight="1" spans="1:4">
      <c r="A984" s="158" t="s">
        <v>879</v>
      </c>
      <c r="B984" s="159"/>
      <c r="C984" s="160"/>
      <c r="D984" s="161"/>
    </row>
    <row r="985" ht="20.25" customHeight="1" spans="1:4">
      <c r="A985" s="158" t="s">
        <v>880</v>
      </c>
      <c r="B985" s="159">
        <v>400</v>
      </c>
      <c r="C985" s="160">
        <v>0</v>
      </c>
      <c r="D985" s="161"/>
    </row>
    <row r="986" ht="20.25" customHeight="1" spans="1:4">
      <c r="A986" s="158" t="s">
        <v>881</v>
      </c>
      <c r="B986" s="159">
        <v>0</v>
      </c>
      <c r="C986" s="160">
        <v>0</v>
      </c>
      <c r="D986" s="161"/>
    </row>
    <row r="987" ht="20.25" customHeight="1" spans="1:4">
      <c r="A987" s="158" t="s">
        <v>135</v>
      </c>
      <c r="B987" s="159"/>
      <c r="C987" s="160"/>
      <c r="D987" s="161"/>
    </row>
    <row r="988" ht="20.25" customHeight="1" spans="1:4">
      <c r="A988" s="158" t="s">
        <v>136</v>
      </c>
      <c r="B988" s="159"/>
      <c r="C988" s="160"/>
      <c r="D988" s="161"/>
    </row>
    <row r="989" ht="20.25" customHeight="1" spans="1:4">
      <c r="A989" s="158" t="s">
        <v>137</v>
      </c>
      <c r="B989" s="159"/>
      <c r="C989" s="160"/>
      <c r="D989" s="161"/>
    </row>
    <row r="990" ht="20.25" customHeight="1" spans="1:4">
      <c r="A990" s="158" t="s">
        <v>882</v>
      </c>
      <c r="B990" s="159"/>
      <c r="C990" s="160"/>
      <c r="D990" s="161"/>
    </row>
    <row r="991" ht="20.25" customHeight="1" spans="1:4">
      <c r="A991" s="158" t="s">
        <v>883</v>
      </c>
      <c r="B991" s="159"/>
      <c r="C991" s="160"/>
      <c r="D991" s="161"/>
    </row>
    <row r="992" ht="20.25" customHeight="1" spans="1:4">
      <c r="A992" s="158" t="s">
        <v>884</v>
      </c>
      <c r="B992" s="159"/>
      <c r="C992" s="160"/>
      <c r="D992" s="161"/>
    </row>
    <row r="993" ht="20.25" customHeight="1" spans="1:4">
      <c r="A993" s="158" t="s">
        <v>885</v>
      </c>
      <c r="B993" s="159"/>
      <c r="C993" s="160"/>
      <c r="D993" s="161"/>
    </row>
    <row r="994" ht="20.25" customHeight="1" spans="1:4">
      <c r="A994" s="158" t="s">
        <v>886</v>
      </c>
      <c r="B994" s="159"/>
      <c r="C994" s="160"/>
      <c r="D994" s="161"/>
    </row>
    <row r="995" ht="20.25" customHeight="1" spans="1:4">
      <c r="A995" s="158" t="s">
        <v>887</v>
      </c>
      <c r="B995" s="159"/>
      <c r="C995" s="160"/>
      <c r="D995" s="161"/>
    </row>
    <row r="996" ht="20.25" customHeight="1" spans="1:4">
      <c r="A996" s="158" t="s">
        <v>888</v>
      </c>
      <c r="B996" s="159"/>
      <c r="C996" s="160"/>
      <c r="D996" s="161"/>
    </row>
    <row r="997" ht="20.25" customHeight="1" spans="1:4">
      <c r="A997" s="158" t="s">
        <v>889</v>
      </c>
      <c r="B997" s="159"/>
      <c r="C997" s="160"/>
      <c r="D997" s="161"/>
    </row>
    <row r="998" ht="20.25" customHeight="1" spans="1:4">
      <c r="A998" s="158" t="s">
        <v>890</v>
      </c>
      <c r="B998" s="159"/>
      <c r="C998" s="160"/>
      <c r="D998" s="161"/>
    </row>
    <row r="999" ht="20.25" customHeight="1" spans="1:4">
      <c r="A999" s="158" t="s">
        <v>891</v>
      </c>
      <c r="B999" s="159"/>
      <c r="C999" s="160"/>
      <c r="D999" s="161"/>
    </row>
    <row r="1000" ht="20.25" customHeight="1" spans="1:4">
      <c r="A1000" s="158" t="s">
        <v>892</v>
      </c>
      <c r="B1000" s="159"/>
      <c r="C1000" s="160"/>
      <c r="D1000" s="161"/>
    </row>
    <row r="1001" ht="20.25" customHeight="1" spans="1:4">
      <c r="A1001" s="158" t="s">
        <v>893</v>
      </c>
      <c r="B1001" s="159"/>
      <c r="C1001" s="160"/>
      <c r="D1001" s="161"/>
    </row>
    <row r="1002" ht="20.25" customHeight="1" spans="1:4">
      <c r="A1002" s="158" t="s">
        <v>894</v>
      </c>
      <c r="B1002" s="159">
        <v>0</v>
      </c>
      <c r="C1002" s="160">
        <v>0</v>
      </c>
      <c r="D1002" s="161"/>
    </row>
    <row r="1003" ht="20.25" customHeight="1" spans="1:4">
      <c r="A1003" s="158" t="s">
        <v>135</v>
      </c>
      <c r="B1003" s="159"/>
      <c r="C1003" s="160"/>
      <c r="D1003" s="161"/>
    </row>
    <row r="1004" ht="20.25" customHeight="1" spans="1:4">
      <c r="A1004" s="158" t="s">
        <v>136</v>
      </c>
      <c r="B1004" s="159"/>
      <c r="C1004" s="160"/>
      <c r="D1004" s="161"/>
    </row>
    <row r="1005" ht="20.25" customHeight="1" spans="1:4">
      <c r="A1005" s="158" t="s">
        <v>137</v>
      </c>
      <c r="B1005" s="159"/>
      <c r="C1005" s="160"/>
      <c r="D1005" s="161"/>
    </row>
    <row r="1006" ht="20.25" customHeight="1" spans="1:4">
      <c r="A1006" s="158" t="s">
        <v>895</v>
      </c>
      <c r="B1006" s="159"/>
      <c r="C1006" s="160"/>
      <c r="D1006" s="161"/>
    </row>
    <row r="1007" ht="20.25" customHeight="1" spans="1:4">
      <c r="A1007" s="158" t="s">
        <v>896</v>
      </c>
      <c r="B1007" s="159">
        <v>0</v>
      </c>
      <c r="C1007" s="160">
        <v>0</v>
      </c>
      <c r="D1007" s="161"/>
    </row>
    <row r="1008" ht="20.25" customHeight="1" spans="1:4">
      <c r="A1008" s="158" t="s">
        <v>135</v>
      </c>
      <c r="B1008" s="159"/>
      <c r="C1008" s="160"/>
      <c r="D1008" s="161"/>
    </row>
    <row r="1009" ht="20.25" customHeight="1" spans="1:4">
      <c r="A1009" s="158" t="s">
        <v>136</v>
      </c>
      <c r="B1009" s="159"/>
      <c r="C1009" s="160"/>
      <c r="D1009" s="161"/>
    </row>
    <row r="1010" ht="20.25" customHeight="1" spans="1:4">
      <c r="A1010" s="158" t="s">
        <v>137</v>
      </c>
      <c r="B1010" s="159"/>
      <c r="C1010" s="160"/>
      <c r="D1010" s="161"/>
    </row>
    <row r="1011" ht="20.25" customHeight="1" spans="1:4">
      <c r="A1011" s="158" t="s">
        <v>897</v>
      </c>
      <c r="B1011" s="159"/>
      <c r="C1011" s="160"/>
      <c r="D1011" s="161"/>
    </row>
    <row r="1012" ht="20.25" customHeight="1" spans="1:4">
      <c r="A1012" s="158" t="s">
        <v>898</v>
      </c>
      <c r="B1012" s="159"/>
      <c r="C1012" s="160"/>
      <c r="D1012" s="161"/>
    </row>
    <row r="1013" ht="20.25" customHeight="1" spans="1:4">
      <c r="A1013" s="158" t="s">
        <v>899</v>
      </c>
      <c r="B1013" s="159"/>
      <c r="C1013" s="160"/>
      <c r="D1013" s="161"/>
    </row>
    <row r="1014" ht="20.25" customHeight="1" spans="1:4">
      <c r="A1014" s="158" t="s">
        <v>900</v>
      </c>
      <c r="B1014" s="159"/>
      <c r="C1014" s="160"/>
      <c r="D1014" s="161"/>
    </row>
    <row r="1015" ht="20.25" customHeight="1" spans="1:4">
      <c r="A1015" s="158" t="s">
        <v>901</v>
      </c>
      <c r="B1015" s="159"/>
      <c r="C1015" s="160"/>
      <c r="D1015" s="161"/>
    </row>
    <row r="1016" ht="20.25" customHeight="1" spans="1:4">
      <c r="A1016" s="158" t="s">
        <v>144</v>
      </c>
      <c r="B1016" s="159"/>
      <c r="C1016" s="160"/>
      <c r="D1016" s="161"/>
    </row>
    <row r="1017" ht="20.25" customHeight="1" spans="1:4">
      <c r="A1017" s="158" t="s">
        <v>902</v>
      </c>
      <c r="B1017" s="159"/>
      <c r="C1017" s="160"/>
      <c r="D1017" s="161"/>
    </row>
    <row r="1018" ht="20.25" customHeight="1" spans="1:4">
      <c r="A1018" s="158" t="s">
        <v>903</v>
      </c>
      <c r="B1018" s="159">
        <v>0</v>
      </c>
      <c r="C1018" s="160">
        <v>0</v>
      </c>
      <c r="D1018" s="161"/>
    </row>
    <row r="1019" ht="20.25" customHeight="1" spans="1:4">
      <c r="A1019" s="158" t="s">
        <v>135</v>
      </c>
      <c r="B1019" s="159"/>
      <c r="C1019" s="160"/>
      <c r="D1019" s="161"/>
    </row>
    <row r="1020" ht="20.25" customHeight="1" spans="1:4">
      <c r="A1020" s="158" t="s">
        <v>136</v>
      </c>
      <c r="B1020" s="159"/>
      <c r="C1020" s="160"/>
      <c r="D1020" s="161"/>
    </row>
    <row r="1021" ht="20.25" customHeight="1" spans="1:4">
      <c r="A1021" s="158" t="s">
        <v>137</v>
      </c>
      <c r="B1021" s="159"/>
      <c r="C1021" s="160"/>
      <c r="D1021" s="161"/>
    </row>
    <row r="1022" ht="20.25" customHeight="1" spans="1:4">
      <c r="A1022" s="158" t="s">
        <v>904</v>
      </c>
      <c r="B1022" s="159"/>
      <c r="C1022" s="160"/>
      <c r="D1022" s="161"/>
    </row>
    <row r="1023" ht="20.25" customHeight="1" spans="1:4">
      <c r="A1023" s="158" t="s">
        <v>905</v>
      </c>
      <c r="B1023" s="159"/>
      <c r="C1023" s="160"/>
      <c r="D1023" s="161"/>
    </row>
    <row r="1024" ht="20.25" customHeight="1" spans="1:4">
      <c r="A1024" s="158" t="s">
        <v>906</v>
      </c>
      <c r="B1024" s="159"/>
      <c r="C1024" s="160"/>
      <c r="D1024" s="161"/>
    </row>
    <row r="1025" ht="20.25" customHeight="1" spans="1:4">
      <c r="A1025" s="158" t="s">
        <v>907</v>
      </c>
      <c r="B1025" s="159">
        <v>19125</v>
      </c>
      <c r="C1025" s="160">
        <v>5850</v>
      </c>
      <c r="D1025" s="161">
        <f>B1025/C1025</f>
        <v>3.2692</v>
      </c>
    </row>
    <row r="1026" ht="20.25" customHeight="1" spans="1:4">
      <c r="A1026" s="158" t="s">
        <v>135</v>
      </c>
      <c r="B1026" s="159">
        <v>13758</v>
      </c>
      <c r="C1026" s="160">
        <v>389</v>
      </c>
      <c r="D1026" s="161">
        <f>B1026/C1026</f>
        <v>35.3676</v>
      </c>
    </row>
    <row r="1027" ht="20.25" customHeight="1" spans="1:4">
      <c r="A1027" s="158" t="s">
        <v>136</v>
      </c>
      <c r="B1027" s="159"/>
      <c r="C1027" s="160"/>
      <c r="D1027" s="161"/>
    </row>
    <row r="1028" ht="20.25" customHeight="1" spans="1:4">
      <c r="A1028" s="158" t="s">
        <v>137</v>
      </c>
      <c r="B1028" s="159"/>
      <c r="C1028" s="160"/>
      <c r="D1028" s="161"/>
    </row>
    <row r="1029" ht="20.25" customHeight="1" spans="1:4">
      <c r="A1029" s="158" t="s">
        <v>908</v>
      </c>
      <c r="B1029" s="159"/>
      <c r="C1029" s="160"/>
      <c r="D1029" s="161"/>
    </row>
    <row r="1030" ht="20.25" customHeight="1" spans="1:4">
      <c r="A1030" s="158" t="s">
        <v>909</v>
      </c>
      <c r="B1030" s="159">
        <v>98</v>
      </c>
      <c r="C1030" s="160">
        <v>0</v>
      </c>
      <c r="D1030" s="161"/>
    </row>
    <row r="1031" ht="20.25" customHeight="1" spans="1:4">
      <c r="A1031" s="158" t="s">
        <v>910</v>
      </c>
      <c r="B1031" s="159"/>
      <c r="C1031" s="160"/>
      <c r="D1031" s="161"/>
    </row>
    <row r="1032" ht="20.25" customHeight="1" spans="1:4">
      <c r="A1032" s="158" t="s">
        <v>911</v>
      </c>
      <c r="B1032" s="159">
        <v>5269</v>
      </c>
      <c r="C1032" s="160">
        <v>5461</v>
      </c>
      <c r="D1032" s="161">
        <f>B1032/C1032</f>
        <v>0.9648</v>
      </c>
    </row>
    <row r="1033" ht="20.25" customHeight="1" spans="1:4">
      <c r="A1033" s="158" t="s">
        <v>912</v>
      </c>
      <c r="B1033" s="159">
        <v>2454</v>
      </c>
      <c r="C1033" s="160">
        <v>5293</v>
      </c>
      <c r="D1033" s="161">
        <f>B1033/C1033</f>
        <v>0.4636</v>
      </c>
    </row>
    <row r="1034" ht="20.25" customHeight="1" spans="1:4">
      <c r="A1034" s="158" t="s">
        <v>913</v>
      </c>
      <c r="B1034" s="159"/>
      <c r="C1034" s="160"/>
      <c r="D1034" s="161"/>
    </row>
    <row r="1035" ht="20.25" customHeight="1" spans="1:4">
      <c r="A1035" s="158" t="s">
        <v>914</v>
      </c>
      <c r="B1035" s="159">
        <v>1817</v>
      </c>
      <c r="C1035" s="160">
        <v>1350</v>
      </c>
      <c r="D1035" s="161">
        <f>B1035/C1035</f>
        <v>1.3459</v>
      </c>
    </row>
    <row r="1036" ht="20.25" customHeight="1" spans="1:4">
      <c r="A1036" s="158" t="s">
        <v>915</v>
      </c>
      <c r="B1036" s="159"/>
      <c r="C1036" s="160"/>
      <c r="D1036" s="161"/>
    </row>
    <row r="1037" ht="20.25" customHeight="1" spans="1:4">
      <c r="A1037" s="158" t="s">
        <v>916</v>
      </c>
      <c r="B1037" s="159"/>
      <c r="C1037" s="160"/>
      <c r="D1037" s="161"/>
    </row>
    <row r="1038" ht="20.25" customHeight="1" spans="1:4">
      <c r="A1038" s="158" t="s">
        <v>917</v>
      </c>
      <c r="B1038" s="159">
        <v>637</v>
      </c>
      <c r="C1038" s="160">
        <v>3943</v>
      </c>
      <c r="D1038" s="161">
        <f>B1038/C1038</f>
        <v>0.1616</v>
      </c>
    </row>
    <row r="1039" ht="20.25" customHeight="1" spans="1:4">
      <c r="A1039" s="158" t="s">
        <v>918</v>
      </c>
      <c r="B1039" s="159">
        <v>8306</v>
      </c>
      <c r="C1039" s="160">
        <v>3365</v>
      </c>
      <c r="D1039" s="161">
        <f>B1039/C1039</f>
        <v>2.4684</v>
      </c>
    </row>
    <row r="1040" ht="20.25" customHeight="1" spans="1:4">
      <c r="A1040" s="158" t="s">
        <v>919</v>
      </c>
      <c r="B1040" s="159">
        <v>3258</v>
      </c>
      <c r="C1040" s="160">
        <v>1288</v>
      </c>
      <c r="D1040" s="161">
        <f>B1040/C1040</f>
        <v>2.5295</v>
      </c>
    </row>
    <row r="1041" ht="20.25" customHeight="1" spans="1:4">
      <c r="A1041" s="158" t="s">
        <v>135</v>
      </c>
      <c r="B1041" s="159">
        <v>1390</v>
      </c>
      <c r="C1041" s="160">
        <v>583</v>
      </c>
      <c r="D1041" s="161">
        <f>B1041/C1041</f>
        <v>2.3842</v>
      </c>
    </row>
    <row r="1042" ht="20.25" customHeight="1" spans="1:4">
      <c r="A1042" s="158" t="s">
        <v>136</v>
      </c>
      <c r="B1042" s="159">
        <v>600</v>
      </c>
      <c r="C1042" s="160">
        <v>0</v>
      </c>
      <c r="D1042" s="161"/>
    </row>
    <row r="1043" ht="20.25" customHeight="1" spans="1:4">
      <c r="A1043" s="158" t="s">
        <v>137</v>
      </c>
      <c r="B1043" s="159"/>
      <c r="C1043" s="160"/>
      <c r="D1043" s="161"/>
    </row>
    <row r="1044" ht="20.25" customHeight="1" spans="1:4">
      <c r="A1044" s="158" t="s">
        <v>920</v>
      </c>
      <c r="B1044" s="159"/>
      <c r="C1044" s="160"/>
      <c r="D1044" s="161"/>
    </row>
    <row r="1045" ht="20.25" customHeight="1" spans="1:4">
      <c r="A1045" s="158" t="s">
        <v>921</v>
      </c>
      <c r="B1045" s="159">
        <v>2</v>
      </c>
      <c r="C1045" s="160">
        <v>2</v>
      </c>
      <c r="D1045" s="161">
        <f>B1045/C1045</f>
        <v>1</v>
      </c>
    </row>
    <row r="1046" ht="20.25" customHeight="1" spans="1:4">
      <c r="A1046" s="158" t="s">
        <v>922</v>
      </c>
      <c r="B1046" s="159"/>
      <c r="C1046" s="160"/>
      <c r="D1046" s="161"/>
    </row>
    <row r="1047" ht="20.25" customHeight="1" spans="1:4">
      <c r="A1047" s="158" t="s">
        <v>923</v>
      </c>
      <c r="B1047" s="159">
        <v>66</v>
      </c>
      <c r="C1047" s="160">
        <v>65</v>
      </c>
      <c r="D1047" s="161">
        <f>B1047/C1047</f>
        <v>1.0154</v>
      </c>
    </row>
    <row r="1048" ht="20.25" customHeight="1" spans="1:4">
      <c r="A1048" s="158" t="s">
        <v>144</v>
      </c>
      <c r="B1048" s="159">
        <v>800</v>
      </c>
      <c r="C1048" s="160">
        <v>635</v>
      </c>
      <c r="D1048" s="161">
        <f>B1048/C1048</f>
        <v>1.2598</v>
      </c>
    </row>
    <row r="1049" ht="20.25" customHeight="1" spans="1:4">
      <c r="A1049" s="158" t="s">
        <v>924</v>
      </c>
      <c r="B1049" s="159">
        <v>400</v>
      </c>
      <c r="C1049" s="160">
        <v>3</v>
      </c>
      <c r="D1049" s="161">
        <f>B1049/C1049</f>
        <v>133.3333</v>
      </c>
    </row>
    <row r="1050" ht="20.25" customHeight="1" spans="1:4">
      <c r="A1050" s="158" t="s">
        <v>925</v>
      </c>
      <c r="B1050" s="159">
        <v>600</v>
      </c>
      <c r="C1050" s="160">
        <v>489</v>
      </c>
      <c r="D1050" s="161">
        <f>B1050/C1050</f>
        <v>1.227</v>
      </c>
    </row>
    <row r="1051" ht="20.25" customHeight="1" spans="1:4">
      <c r="A1051" s="158" t="s">
        <v>135</v>
      </c>
      <c r="B1051" s="159"/>
      <c r="C1051" s="160"/>
      <c r="D1051" s="161"/>
    </row>
    <row r="1052" ht="20.25" customHeight="1" spans="1:4">
      <c r="A1052" s="158" t="s">
        <v>136</v>
      </c>
      <c r="B1052" s="159"/>
      <c r="C1052" s="160"/>
      <c r="D1052" s="161"/>
    </row>
    <row r="1053" ht="20.25" customHeight="1" spans="1:4">
      <c r="A1053" s="158" t="s">
        <v>137</v>
      </c>
      <c r="B1053" s="159"/>
      <c r="C1053" s="160"/>
      <c r="D1053" s="161"/>
    </row>
    <row r="1054" ht="20.25" customHeight="1" spans="1:4">
      <c r="A1054" s="158" t="s">
        <v>926</v>
      </c>
      <c r="B1054" s="159"/>
      <c r="C1054" s="160"/>
      <c r="D1054" s="161"/>
    </row>
    <row r="1055" ht="20.25" customHeight="1" spans="1:4">
      <c r="A1055" s="158" t="s">
        <v>927</v>
      </c>
      <c r="B1055" s="159">
        <v>600</v>
      </c>
      <c r="C1055" s="160">
        <v>489</v>
      </c>
      <c r="D1055" s="161">
        <f>B1055/C1055</f>
        <v>1.227</v>
      </c>
    </row>
    <row r="1056" ht="20.25" customHeight="1" spans="1:4">
      <c r="A1056" s="158" t="s">
        <v>928</v>
      </c>
      <c r="B1056" s="159">
        <v>4448</v>
      </c>
      <c r="C1056" s="160">
        <v>1588</v>
      </c>
      <c r="D1056" s="161">
        <f>B1056/C1056</f>
        <v>2.801</v>
      </c>
    </row>
    <row r="1057" ht="20.25" customHeight="1" spans="1:4">
      <c r="A1057" s="158" t="s">
        <v>929</v>
      </c>
      <c r="B1057" s="159">
        <v>800</v>
      </c>
      <c r="C1057" s="160">
        <v>592</v>
      </c>
      <c r="D1057" s="161">
        <f>B1057/C1057</f>
        <v>1.3514</v>
      </c>
    </row>
    <row r="1058" ht="20.25" customHeight="1" spans="1:4">
      <c r="A1058" s="158" t="s">
        <v>930</v>
      </c>
      <c r="B1058" s="159">
        <v>3648</v>
      </c>
      <c r="C1058" s="160">
        <v>996</v>
      </c>
      <c r="D1058" s="161">
        <f>B1058/C1058</f>
        <v>3.6627</v>
      </c>
    </row>
    <row r="1059" ht="20.25" customHeight="1" spans="1:4">
      <c r="A1059" s="158" t="s">
        <v>931</v>
      </c>
      <c r="B1059" s="159">
        <v>0</v>
      </c>
      <c r="C1059" s="160">
        <v>0</v>
      </c>
      <c r="D1059" s="161"/>
    </row>
    <row r="1060" ht="20.25" customHeight="1" spans="1:4">
      <c r="A1060" s="158" t="s">
        <v>932</v>
      </c>
      <c r="B1060" s="159">
        <v>0</v>
      </c>
      <c r="C1060" s="160">
        <v>0</v>
      </c>
      <c r="D1060" s="161"/>
    </row>
    <row r="1061" ht="20.25" customHeight="1" spans="1:4">
      <c r="A1061" s="158" t="s">
        <v>135</v>
      </c>
      <c r="B1061" s="159"/>
      <c r="C1061" s="160"/>
      <c r="D1061" s="161"/>
    </row>
    <row r="1062" ht="20.25" customHeight="1" spans="1:4">
      <c r="A1062" s="158" t="s">
        <v>136</v>
      </c>
      <c r="B1062" s="159"/>
      <c r="C1062" s="160"/>
      <c r="D1062" s="161"/>
    </row>
    <row r="1063" ht="20.25" customHeight="1" spans="1:4">
      <c r="A1063" s="158" t="s">
        <v>137</v>
      </c>
      <c r="B1063" s="159"/>
      <c r="C1063" s="160"/>
      <c r="D1063" s="161"/>
    </row>
    <row r="1064" ht="20.25" customHeight="1" spans="1:4">
      <c r="A1064" s="158" t="s">
        <v>933</v>
      </c>
      <c r="B1064" s="159"/>
      <c r="C1064" s="160"/>
      <c r="D1064" s="161"/>
    </row>
    <row r="1065" ht="20.25" customHeight="1" spans="1:4">
      <c r="A1065" s="158" t="s">
        <v>144</v>
      </c>
      <c r="B1065" s="159"/>
      <c r="C1065" s="160"/>
      <c r="D1065" s="161"/>
    </row>
    <row r="1066" ht="20.25" customHeight="1" spans="1:4">
      <c r="A1066" s="158" t="s">
        <v>934</v>
      </c>
      <c r="B1066" s="159"/>
      <c r="C1066" s="160"/>
      <c r="D1066" s="161"/>
    </row>
    <row r="1067" ht="20.25" customHeight="1" spans="1:4">
      <c r="A1067" s="158" t="s">
        <v>935</v>
      </c>
      <c r="B1067" s="159">
        <v>0</v>
      </c>
      <c r="C1067" s="160">
        <v>0</v>
      </c>
      <c r="D1067" s="161"/>
    </row>
    <row r="1068" ht="20.25" customHeight="1" spans="1:4">
      <c r="A1068" s="158" t="s">
        <v>936</v>
      </c>
      <c r="B1068" s="159"/>
      <c r="C1068" s="160"/>
      <c r="D1068" s="161"/>
    </row>
    <row r="1069" ht="20.25" customHeight="1" spans="1:4">
      <c r="A1069" s="158" t="s">
        <v>937</v>
      </c>
      <c r="B1069" s="159"/>
      <c r="C1069" s="160"/>
      <c r="D1069" s="161"/>
    </row>
    <row r="1070" ht="20.25" customHeight="1" spans="1:4">
      <c r="A1070" s="158" t="s">
        <v>938</v>
      </c>
      <c r="B1070" s="159"/>
      <c r="C1070" s="160"/>
      <c r="D1070" s="161"/>
    </row>
    <row r="1071" ht="20.25" customHeight="1" spans="1:4">
      <c r="A1071" s="158" t="s">
        <v>939</v>
      </c>
      <c r="B1071" s="159"/>
      <c r="C1071" s="160"/>
      <c r="D1071" s="161"/>
    </row>
    <row r="1072" ht="20.25" customHeight="1" spans="1:4">
      <c r="A1072" s="158" t="s">
        <v>940</v>
      </c>
      <c r="B1072" s="159"/>
      <c r="C1072" s="160"/>
      <c r="D1072" s="161"/>
    </row>
    <row r="1073" ht="20.25" customHeight="1" spans="1:4">
      <c r="A1073" s="158" t="s">
        <v>941</v>
      </c>
      <c r="B1073" s="159"/>
      <c r="C1073" s="160"/>
      <c r="D1073" s="161"/>
    </row>
    <row r="1074" ht="20.25" customHeight="1" spans="1:4">
      <c r="A1074" s="158" t="s">
        <v>942</v>
      </c>
      <c r="B1074" s="159"/>
      <c r="C1074" s="160"/>
      <c r="D1074" s="161"/>
    </row>
    <row r="1075" ht="20.25" customHeight="1" spans="1:4">
      <c r="A1075" s="158" t="s">
        <v>943</v>
      </c>
      <c r="B1075" s="159"/>
      <c r="C1075" s="160"/>
      <c r="D1075" s="161"/>
    </row>
    <row r="1076" ht="20.25" customHeight="1" spans="1:4">
      <c r="A1076" s="158" t="s">
        <v>944</v>
      </c>
      <c r="B1076" s="159"/>
      <c r="C1076" s="160"/>
      <c r="D1076" s="161"/>
    </row>
    <row r="1077" ht="20.25" customHeight="1" spans="1:4">
      <c r="A1077" s="158" t="s">
        <v>945</v>
      </c>
      <c r="B1077" s="159">
        <v>0</v>
      </c>
      <c r="C1077" s="160">
        <v>0</v>
      </c>
      <c r="D1077" s="161"/>
    </row>
    <row r="1078" ht="20.25" customHeight="1" spans="1:4">
      <c r="A1078" s="158" t="s">
        <v>946</v>
      </c>
      <c r="B1078" s="159"/>
      <c r="C1078" s="160"/>
      <c r="D1078" s="161"/>
    </row>
    <row r="1079" ht="20.25" customHeight="1" spans="1:4">
      <c r="A1079" s="158" t="s">
        <v>947</v>
      </c>
      <c r="B1079" s="159"/>
      <c r="C1079" s="160"/>
      <c r="D1079" s="161"/>
    </row>
    <row r="1080" ht="19.5" customHeight="1" spans="1:4">
      <c r="A1080" s="158" t="s">
        <v>948</v>
      </c>
      <c r="B1080" s="159"/>
      <c r="C1080" s="160"/>
      <c r="D1080" s="161"/>
    </row>
    <row r="1081" ht="20.25" customHeight="1" spans="1:4">
      <c r="A1081" s="158" t="s">
        <v>949</v>
      </c>
      <c r="B1081" s="159"/>
      <c r="C1081" s="160"/>
      <c r="D1081" s="161"/>
    </row>
    <row r="1082" ht="20.25" customHeight="1" spans="1:4">
      <c r="A1082" s="158" t="s">
        <v>950</v>
      </c>
      <c r="B1082" s="159"/>
      <c r="C1082" s="160"/>
      <c r="D1082" s="161"/>
    </row>
    <row r="1083" ht="20.25" customHeight="1" spans="1:4">
      <c r="A1083" s="158" t="s">
        <v>951</v>
      </c>
      <c r="B1083" s="159">
        <v>0</v>
      </c>
      <c r="C1083" s="160">
        <v>0</v>
      </c>
      <c r="D1083" s="161"/>
    </row>
    <row r="1084" ht="20.25" customHeight="1" spans="1:4">
      <c r="A1084" s="158" t="s">
        <v>952</v>
      </c>
      <c r="B1084" s="159"/>
      <c r="C1084" s="160"/>
      <c r="D1084" s="161"/>
    </row>
    <row r="1085" ht="20.25" customHeight="1" spans="1:4">
      <c r="A1085" s="158" t="s">
        <v>953</v>
      </c>
      <c r="B1085" s="159"/>
      <c r="C1085" s="160"/>
      <c r="D1085" s="161"/>
    </row>
    <row r="1086" ht="20.25" customHeight="1" spans="1:4">
      <c r="A1086" s="158" t="s">
        <v>954</v>
      </c>
      <c r="B1086" s="159">
        <v>0</v>
      </c>
      <c r="C1086" s="160">
        <v>0</v>
      </c>
      <c r="D1086" s="161"/>
    </row>
    <row r="1087" ht="20.25" customHeight="1" spans="1:4">
      <c r="A1087" s="158" t="s">
        <v>955</v>
      </c>
      <c r="B1087" s="159"/>
      <c r="C1087" s="160"/>
      <c r="D1087" s="161"/>
    </row>
    <row r="1088" ht="20.25" customHeight="1" spans="1:4">
      <c r="A1088" s="158" t="s">
        <v>956</v>
      </c>
      <c r="B1088" s="159"/>
      <c r="C1088" s="160"/>
      <c r="D1088" s="161"/>
    </row>
    <row r="1089" ht="20.25" customHeight="1" spans="1:4">
      <c r="A1089" s="158" t="s">
        <v>957</v>
      </c>
      <c r="B1089" s="159">
        <v>165</v>
      </c>
      <c r="C1089" s="160">
        <v>0</v>
      </c>
      <c r="D1089" s="161"/>
    </row>
    <row r="1090" ht="20.25" customHeight="1" spans="1:4">
      <c r="A1090" s="158" t="s">
        <v>958</v>
      </c>
      <c r="B1090" s="159"/>
      <c r="C1090" s="160"/>
      <c r="D1090" s="161"/>
    </row>
    <row r="1091" ht="20.25" customHeight="1" spans="1:4">
      <c r="A1091" s="158" t="s">
        <v>959</v>
      </c>
      <c r="B1091" s="159"/>
      <c r="C1091" s="160"/>
      <c r="D1091" s="161"/>
    </row>
    <row r="1092" ht="20.25" customHeight="1" spans="1:4">
      <c r="A1092" s="158" t="s">
        <v>960</v>
      </c>
      <c r="B1092" s="159"/>
      <c r="C1092" s="160"/>
      <c r="D1092" s="161"/>
    </row>
    <row r="1093" ht="20.25" customHeight="1" spans="1:4">
      <c r="A1093" s="158" t="s">
        <v>961</v>
      </c>
      <c r="B1093" s="159"/>
      <c r="C1093" s="160"/>
      <c r="D1093" s="161"/>
    </row>
    <row r="1094" ht="20.25" customHeight="1" spans="1:4">
      <c r="A1094" s="158" t="s">
        <v>962</v>
      </c>
      <c r="B1094" s="159"/>
      <c r="C1094" s="160"/>
      <c r="D1094" s="161"/>
    </row>
    <row r="1095" ht="20.25" customHeight="1" spans="1:4">
      <c r="A1095" s="158" t="s">
        <v>963</v>
      </c>
      <c r="B1095" s="159"/>
      <c r="C1095" s="160"/>
      <c r="D1095" s="161"/>
    </row>
    <row r="1096" ht="20.25" customHeight="1" spans="1:4">
      <c r="A1096" s="158" t="s">
        <v>964</v>
      </c>
      <c r="B1096" s="159"/>
      <c r="C1096" s="160"/>
      <c r="D1096" s="161"/>
    </row>
    <row r="1097" ht="20.25" customHeight="1" spans="1:4">
      <c r="A1097" s="158" t="s">
        <v>965</v>
      </c>
      <c r="B1097" s="159"/>
      <c r="C1097" s="160"/>
      <c r="D1097" s="161"/>
    </row>
    <row r="1098" ht="20.25" customHeight="1" spans="1:4">
      <c r="A1098" s="158" t="s">
        <v>966</v>
      </c>
      <c r="B1098" s="159">
        <v>165</v>
      </c>
      <c r="C1098" s="160">
        <v>0</v>
      </c>
      <c r="D1098" s="161"/>
    </row>
    <row r="1099" ht="20.25" customHeight="1" spans="1:4">
      <c r="A1099" s="158" t="s">
        <v>967</v>
      </c>
      <c r="B1099" s="159">
        <v>8418</v>
      </c>
      <c r="C1099" s="160">
        <v>2986</v>
      </c>
      <c r="D1099" s="161">
        <f>B1099/C1099</f>
        <v>2.8192</v>
      </c>
    </row>
    <row r="1100" ht="20.25" customHeight="1" spans="1:4">
      <c r="A1100" s="158" t="s">
        <v>968</v>
      </c>
      <c r="B1100" s="159">
        <v>4984</v>
      </c>
      <c r="C1100" s="160">
        <v>2346</v>
      </c>
      <c r="D1100" s="161">
        <f>B1100/C1100</f>
        <v>2.1245</v>
      </c>
    </row>
    <row r="1101" ht="20.25" customHeight="1" spans="1:4">
      <c r="A1101" s="158" t="s">
        <v>135</v>
      </c>
      <c r="B1101" s="159">
        <v>2313</v>
      </c>
      <c r="C1101" s="160">
        <v>1025</v>
      </c>
      <c r="D1101" s="161">
        <f>B1101/C1101</f>
        <v>2.2566</v>
      </c>
    </row>
    <row r="1102" ht="20.25" customHeight="1" spans="1:4">
      <c r="A1102" s="158" t="s">
        <v>136</v>
      </c>
      <c r="B1102" s="159"/>
      <c r="C1102" s="160"/>
      <c r="D1102" s="161"/>
    </row>
    <row r="1103" ht="20.25" customHeight="1" spans="1:4">
      <c r="A1103" s="158" t="s">
        <v>137</v>
      </c>
      <c r="B1103" s="159"/>
      <c r="C1103" s="160"/>
      <c r="D1103" s="161"/>
    </row>
    <row r="1104" ht="20.25" customHeight="1" spans="1:4">
      <c r="A1104" s="158" t="s">
        <v>969</v>
      </c>
      <c r="B1104" s="159">
        <v>402</v>
      </c>
      <c r="C1104" s="160">
        <v>230</v>
      </c>
      <c r="D1104" s="161">
        <f>B1104/C1104</f>
        <v>1.7478</v>
      </c>
    </row>
    <row r="1105" ht="20.25" customHeight="1" spans="1:4">
      <c r="A1105" s="158" t="s">
        <v>970</v>
      </c>
      <c r="B1105" s="159">
        <v>806</v>
      </c>
      <c r="C1105" s="160">
        <v>462</v>
      </c>
      <c r="D1105" s="161">
        <f>B1105/C1105</f>
        <v>1.7446</v>
      </c>
    </row>
    <row r="1106" ht="20.25" customHeight="1" spans="1:4">
      <c r="A1106" s="158" t="s">
        <v>971</v>
      </c>
      <c r="B1106" s="159"/>
      <c r="C1106" s="160"/>
      <c r="D1106" s="161"/>
    </row>
    <row r="1107" ht="20.25" customHeight="1" spans="1:4">
      <c r="A1107" s="158" t="s">
        <v>972</v>
      </c>
      <c r="B1107" s="159"/>
      <c r="C1107" s="160"/>
      <c r="D1107" s="161"/>
    </row>
    <row r="1108" ht="20.25" customHeight="1" spans="1:4">
      <c r="A1108" s="158" t="s">
        <v>973</v>
      </c>
      <c r="B1108" s="159">
        <v>122</v>
      </c>
      <c r="C1108" s="160">
        <v>0</v>
      </c>
      <c r="D1108" s="161"/>
    </row>
    <row r="1109" ht="20.25" customHeight="1" spans="1:4">
      <c r="A1109" s="158" t="s">
        <v>974</v>
      </c>
      <c r="B1109" s="159"/>
      <c r="C1109" s="160"/>
      <c r="D1109" s="161"/>
    </row>
    <row r="1110" ht="20.25" customHeight="1" spans="1:4">
      <c r="A1110" s="158" t="s">
        <v>975</v>
      </c>
      <c r="B1110" s="159">
        <v>30</v>
      </c>
      <c r="C1110" s="160">
        <v>0</v>
      </c>
      <c r="D1110" s="161"/>
    </row>
    <row r="1111" ht="20.25" customHeight="1" spans="1:4">
      <c r="A1111" s="158" t="s">
        <v>976</v>
      </c>
      <c r="B1111" s="159">
        <v>352</v>
      </c>
      <c r="C1111" s="160">
        <v>257</v>
      </c>
      <c r="D1111" s="161">
        <f>B1111/C1111</f>
        <v>1.3696</v>
      </c>
    </row>
    <row r="1112" ht="20.25" customHeight="1" spans="1:4">
      <c r="A1112" s="158" t="s">
        <v>977</v>
      </c>
      <c r="B1112" s="159"/>
      <c r="C1112" s="160"/>
      <c r="D1112" s="161"/>
    </row>
    <row r="1113" ht="20.25" customHeight="1" spans="1:4">
      <c r="A1113" s="158" t="s">
        <v>978</v>
      </c>
      <c r="B1113" s="159"/>
      <c r="C1113" s="160"/>
      <c r="D1113" s="161"/>
    </row>
    <row r="1114" ht="20.25" customHeight="1" spans="1:4">
      <c r="A1114" s="158" t="s">
        <v>979</v>
      </c>
      <c r="B1114" s="159"/>
      <c r="C1114" s="160"/>
      <c r="D1114" s="161"/>
    </row>
    <row r="1115" ht="20.25" customHeight="1" spans="1:4">
      <c r="A1115" s="158" t="s">
        <v>980</v>
      </c>
      <c r="B1115" s="159"/>
      <c r="C1115" s="160"/>
      <c r="D1115" s="161"/>
    </row>
    <row r="1116" ht="20.25" customHeight="1" spans="1:4">
      <c r="A1116" s="158" t="s">
        <v>981</v>
      </c>
      <c r="B1116" s="159"/>
      <c r="C1116" s="160"/>
      <c r="D1116" s="161"/>
    </row>
    <row r="1117" ht="20.25" customHeight="1" spans="1:4">
      <c r="A1117" s="158" t="s">
        <v>982</v>
      </c>
      <c r="B1117" s="159"/>
      <c r="C1117" s="160"/>
      <c r="D1117" s="161"/>
    </row>
    <row r="1118" ht="20.25" customHeight="1" spans="1:4">
      <c r="A1118" s="158" t="s">
        <v>983</v>
      </c>
      <c r="B1118" s="159"/>
      <c r="C1118" s="160"/>
      <c r="D1118" s="161"/>
    </row>
    <row r="1119" ht="20.25" customHeight="1" spans="1:4">
      <c r="A1119" s="158" t="s">
        <v>984</v>
      </c>
      <c r="B1119" s="159"/>
      <c r="C1119" s="160"/>
      <c r="D1119" s="161"/>
    </row>
    <row r="1120" ht="20.25" customHeight="1" spans="1:4">
      <c r="A1120" s="158" t="s">
        <v>985</v>
      </c>
      <c r="B1120" s="159"/>
      <c r="C1120" s="160"/>
      <c r="D1120" s="161"/>
    </row>
    <row r="1121" ht="20.25" customHeight="1" spans="1:4">
      <c r="A1121" s="158" t="s">
        <v>986</v>
      </c>
      <c r="B1121" s="159"/>
      <c r="C1121" s="160"/>
      <c r="D1121" s="161"/>
    </row>
    <row r="1122" ht="20.25" customHeight="1" spans="1:4">
      <c r="A1122" s="158" t="s">
        <v>987</v>
      </c>
      <c r="B1122" s="159"/>
      <c r="C1122" s="160"/>
      <c r="D1122" s="161"/>
    </row>
    <row r="1123" ht="20.25" customHeight="1" spans="1:4">
      <c r="A1123" s="158" t="s">
        <v>988</v>
      </c>
      <c r="B1123" s="159"/>
      <c r="C1123" s="160"/>
      <c r="D1123" s="161"/>
    </row>
    <row r="1124" ht="20.25" customHeight="1" spans="1:4">
      <c r="A1124" s="158" t="s">
        <v>989</v>
      </c>
      <c r="B1124" s="159"/>
      <c r="C1124" s="160"/>
      <c r="D1124" s="161"/>
    </row>
    <row r="1125" ht="20.25" customHeight="1" spans="1:4">
      <c r="A1125" s="158" t="s">
        <v>144</v>
      </c>
      <c r="B1125" s="159">
        <v>633</v>
      </c>
      <c r="C1125" s="160">
        <v>192</v>
      </c>
      <c r="D1125" s="161">
        <f>B1125/C1125</f>
        <v>3.2969</v>
      </c>
    </row>
    <row r="1126" ht="20.25" customHeight="1" spans="1:4">
      <c r="A1126" s="158" t="s">
        <v>990</v>
      </c>
      <c r="B1126" s="159">
        <v>326</v>
      </c>
      <c r="C1126" s="160">
        <v>180</v>
      </c>
      <c r="D1126" s="161">
        <f>B1126/C1126</f>
        <v>1.8111</v>
      </c>
    </row>
    <row r="1127" ht="20.25" customHeight="1" spans="1:4">
      <c r="A1127" s="158" t="s">
        <v>991</v>
      </c>
      <c r="B1127" s="159">
        <v>402</v>
      </c>
      <c r="C1127" s="160">
        <v>155</v>
      </c>
      <c r="D1127" s="161">
        <f>B1127/C1127</f>
        <v>2.5935</v>
      </c>
    </row>
    <row r="1128" ht="20.25" customHeight="1" spans="1:4">
      <c r="A1128" s="158" t="s">
        <v>135</v>
      </c>
      <c r="B1128" s="159"/>
      <c r="C1128" s="160"/>
      <c r="D1128" s="161"/>
    </row>
    <row r="1129" ht="20.25" customHeight="1" spans="1:4">
      <c r="A1129" s="158" t="s">
        <v>136</v>
      </c>
      <c r="B1129" s="159"/>
      <c r="C1129" s="160"/>
      <c r="D1129" s="161"/>
    </row>
    <row r="1130" ht="20.25" customHeight="1" spans="1:4">
      <c r="A1130" s="158" t="s">
        <v>137</v>
      </c>
      <c r="B1130" s="159">
        <v>102</v>
      </c>
      <c r="C1130" s="160">
        <v>52</v>
      </c>
      <c r="D1130" s="161">
        <f>B1130/C1130</f>
        <v>1.9615</v>
      </c>
    </row>
    <row r="1131" ht="20.25" customHeight="1" spans="1:4">
      <c r="A1131" s="158" t="s">
        <v>992</v>
      </c>
      <c r="B1131" s="159"/>
      <c r="C1131" s="160"/>
      <c r="D1131" s="161"/>
    </row>
    <row r="1132" ht="20.25" customHeight="1" spans="1:4">
      <c r="A1132" s="158" t="s">
        <v>993</v>
      </c>
      <c r="B1132" s="159"/>
      <c r="C1132" s="160"/>
      <c r="D1132" s="161"/>
    </row>
    <row r="1133" ht="20.25" customHeight="1" spans="1:4">
      <c r="A1133" s="158" t="s">
        <v>994</v>
      </c>
      <c r="B1133" s="159"/>
      <c r="C1133" s="160"/>
      <c r="D1133" s="161"/>
    </row>
    <row r="1134" ht="20.25" customHeight="1" spans="1:4">
      <c r="A1134" s="158" t="s">
        <v>995</v>
      </c>
      <c r="B1134" s="159"/>
      <c r="C1134" s="160"/>
      <c r="D1134" s="161"/>
    </row>
    <row r="1135" ht="20.25" customHeight="1" spans="1:4">
      <c r="A1135" s="158" t="s">
        <v>996</v>
      </c>
      <c r="B1135" s="159"/>
      <c r="C1135" s="160"/>
      <c r="D1135" s="161"/>
    </row>
    <row r="1136" ht="20.25" customHeight="1" spans="1:4">
      <c r="A1136" s="158" t="s">
        <v>997</v>
      </c>
      <c r="B1136" s="159"/>
      <c r="C1136" s="160"/>
      <c r="D1136" s="161"/>
    </row>
    <row r="1137" ht="20.25" customHeight="1" spans="1:4">
      <c r="A1137" s="158" t="s">
        <v>998</v>
      </c>
      <c r="B1137" s="159"/>
      <c r="C1137" s="160"/>
      <c r="D1137" s="161"/>
    </row>
    <row r="1138" ht="20.25" customHeight="1" spans="1:4">
      <c r="A1138" s="158" t="s">
        <v>999</v>
      </c>
      <c r="B1138" s="159"/>
      <c r="C1138" s="160"/>
      <c r="D1138" s="161"/>
    </row>
    <row r="1139" ht="20.25" customHeight="1" spans="1:4">
      <c r="A1139" s="158" t="s">
        <v>1000</v>
      </c>
      <c r="B1139" s="159"/>
      <c r="C1139" s="160"/>
      <c r="D1139" s="161"/>
    </row>
    <row r="1140" ht="20.25" customHeight="1" spans="1:4">
      <c r="A1140" s="158" t="s">
        <v>1001</v>
      </c>
      <c r="B1140" s="159"/>
      <c r="C1140" s="160"/>
      <c r="D1140" s="161"/>
    </row>
    <row r="1141" ht="20.25" customHeight="1" spans="1:4">
      <c r="A1141" s="158" t="s">
        <v>1002</v>
      </c>
      <c r="B1141" s="159">
        <v>300</v>
      </c>
      <c r="C1141" s="160">
        <v>103</v>
      </c>
      <c r="D1141" s="161">
        <f t="shared" ref="D1141:D1145" si="6">B1141/C1141</f>
        <v>2.9126</v>
      </c>
    </row>
    <row r="1142" ht="20.25" customHeight="1" spans="1:4">
      <c r="A1142" s="158" t="s">
        <v>1003</v>
      </c>
      <c r="B1142" s="159">
        <v>3032</v>
      </c>
      <c r="C1142" s="160">
        <v>485</v>
      </c>
      <c r="D1142" s="161">
        <f t="shared" si="6"/>
        <v>6.2515</v>
      </c>
    </row>
    <row r="1143" ht="20.25" customHeight="1" spans="1:4">
      <c r="A1143" s="14" t="s">
        <v>1004</v>
      </c>
      <c r="B1143" s="159">
        <v>3032</v>
      </c>
      <c r="C1143" s="160">
        <v>485</v>
      </c>
      <c r="D1143" s="161">
        <f t="shared" si="6"/>
        <v>6.2515</v>
      </c>
    </row>
    <row r="1144" ht="20.25" customHeight="1" spans="1:4">
      <c r="A1144" s="158" t="s">
        <v>1005</v>
      </c>
      <c r="B1144" s="159">
        <v>7502</v>
      </c>
      <c r="C1144" s="160">
        <v>1451</v>
      </c>
      <c r="D1144" s="161">
        <f t="shared" si="6"/>
        <v>5.1702</v>
      </c>
    </row>
    <row r="1145" ht="20.25" customHeight="1" spans="1:4">
      <c r="A1145" s="158" t="s">
        <v>1006</v>
      </c>
      <c r="B1145" s="159">
        <v>3915</v>
      </c>
      <c r="C1145" s="160">
        <v>263</v>
      </c>
      <c r="D1145" s="161">
        <f t="shared" si="6"/>
        <v>14.8859</v>
      </c>
    </row>
    <row r="1146" ht="20.25" customHeight="1" spans="1:4">
      <c r="A1146" s="158" t="s">
        <v>1007</v>
      </c>
      <c r="B1146" s="159"/>
      <c r="C1146" s="160"/>
      <c r="D1146" s="161"/>
    </row>
    <row r="1147" ht="20.25" customHeight="1" spans="1:4">
      <c r="A1147" s="158" t="s">
        <v>1008</v>
      </c>
      <c r="B1147" s="159"/>
      <c r="C1147" s="160"/>
      <c r="D1147" s="161"/>
    </row>
    <row r="1148" ht="20.25" customHeight="1" spans="1:4">
      <c r="A1148" s="158" t="s">
        <v>1009</v>
      </c>
      <c r="B1148" s="159">
        <v>289</v>
      </c>
      <c r="C1148" s="160">
        <v>177</v>
      </c>
      <c r="D1148" s="161">
        <f>B1148/C1148</f>
        <v>1.6328</v>
      </c>
    </row>
    <row r="1149" ht="20.25" customHeight="1" spans="1:4">
      <c r="A1149" s="158" t="s">
        <v>1010</v>
      </c>
      <c r="B1149" s="159"/>
      <c r="C1149" s="160"/>
      <c r="D1149" s="161"/>
    </row>
    <row r="1150" ht="20.25" customHeight="1" spans="1:4">
      <c r="A1150" s="158" t="s">
        <v>1011</v>
      </c>
      <c r="B1150" s="159">
        <v>50</v>
      </c>
      <c r="C1150" s="160">
        <v>12</v>
      </c>
      <c r="D1150" s="161">
        <f>B1150/C1150</f>
        <v>4.1667</v>
      </c>
    </row>
    <row r="1151" ht="20.25" customHeight="1" spans="1:4">
      <c r="A1151" s="158" t="s">
        <v>1012</v>
      </c>
      <c r="B1151" s="159"/>
      <c r="C1151" s="160"/>
      <c r="D1151" s="161"/>
    </row>
    <row r="1152" ht="20.25" customHeight="1" spans="1:4">
      <c r="A1152" s="158" t="s">
        <v>1013</v>
      </c>
      <c r="B1152" s="159">
        <v>79</v>
      </c>
      <c r="C1152" s="160">
        <v>24</v>
      </c>
      <c r="D1152" s="161">
        <f>B1152/C1152</f>
        <v>3.2917</v>
      </c>
    </row>
    <row r="1153" ht="20.25" customHeight="1" spans="1:4">
      <c r="A1153" s="158" t="s">
        <v>1014</v>
      </c>
      <c r="B1153" s="159">
        <v>2966</v>
      </c>
      <c r="C1153" s="160">
        <v>0</v>
      </c>
      <c r="D1153" s="161"/>
    </row>
    <row r="1154" ht="20.25" customHeight="1" spans="1:4">
      <c r="A1154" s="158" t="s">
        <v>1015</v>
      </c>
      <c r="B1154" s="159">
        <v>531</v>
      </c>
      <c r="C1154" s="160">
        <v>0</v>
      </c>
      <c r="D1154" s="161"/>
    </row>
    <row r="1155" ht="20.25" customHeight="1" spans="1:4">
      <c r="A1155" s="158" t="s">
        <v>1016</v>
      </c>
      <c r="B1155" s="159">
        <v>0</v>
      </c>
      <c r="C1155" s="160">
        <v>50</v>
      </c>
      <c r="D1155" s="161"/>
    </row>
    <row r="1156" ht="20.25" customHeight="1" spans="1:4">
      <c r="A1156" s="158" t="s">
        <v>1017</v>
      </c>
      <c r="B1156" s="159">
        <v>3587</v>
      </c>
      <c r="C1156" s="160">
        <v>1188</v>
      </c>
      <c r="D1156" s="161">
        <f>B1156/C1156</f>
        <v>3.0194</v>
      </c>
    </row>
    <row r="1157" ht="20.25" customHeight="1" spans="1:4">
      <c r="A1157" s="158" t="s">
        <v>1018</v>
      </c>
      <c r="B1157" s="159">
        <v>3587</v>
      </c>
      <c r="C1157" s="160">
        <v>1188</v>
      </c>
      <c r="D1157" s="161">
        <f>B1157/C1157</f>
        <v>3.0194</v>
      </c>
    </row>
    <row r="1158" ht="20.25" customHeight="1" spans="1:4">
      <c r="A1158" s="158" t="s">
        <v>1019</v>
      </c>
      <c r="B1158" s="159"/>
      <c r="C1158" s="160"/>
      <c r="D1158" s="161"/>
    </row>
    <row r="1159" ht="20.25" customHeight="1" spans="1:4">
      <c r="A1159" s="158" t="s">
        <v>1020</v>
      </c>
      <c r="B1159" s="159"/>
      <c r="C1159" s="160"/>
      <c r="D1159" s="161"/>
    </row>
    <row r="1160" ht="20.25" customHeight="1" spans="1:4">
      <c r="A1160" s="158" t="s">
        <v>1021</v>
      </c>
      <c r="B1160" s="159">
        <v>0</v>
      </c>
      <c r="C1160" s="160">
        <v>0</v>
      </c>
      <c r="D1160" s="161"/>
    </row>
    <row r="1161" ht="20.25" customHeight="1" spans="1:4">
      <c r="A1161" s="158" t="s">
        <v>1022</v>
      </c>
      <c r="B1161" s="159"/>
      <c r="C1161" s="160"/>
      <c r="D1161" s="161"/>
    </row>
    <row r="1162" ht="20.25" customHeight="1" spans="1:4">
      <c r="A1162" s="158" t="s">
        <v>1023</v>
      </c>
      <c r="B1162" s="159"/>
      <c r="C1162" s="160"/>
      <c r="D1162" s="161"/>
    </row>
    <row r="1163" ht="20.25" customHeight="1" spans="1:4">
      <c r="A1163" s="158" t="s">
        <v>1024</v>
      </c>
      <c r="B1163" s="159"/>
      <c r="C1163" s="160"/>
      <c r="D1163" s="161"/>
    </row>
    <row r="1164" ht="20.25" customHeight="1" spans="1:4">
      <c r="A1164" s="158" t="s">
        <v>1025</v>
      </c>
      <c r="B1164" s="159">
        <v>773</v>
      </c>
      <c r="C1164" s="160">
        <v>323</v>
      </c>
      <c r="D1164" s="161">
        <f>B1164/C1164</f>
        <v>2.3932</v>
      </c>
    </row>
    <row r="1165" ht="20.25" customHeight="1" spans="1:4">
      <c r="A1165" s="158" t="s">
        <v>1026</v>
      </c>
      <c r="B1165" s="159">
        <v>560</v>
      </c>
      <c r="C1165" s="160">
        <v>323</v>
      </c>
      <c r="D1165" s="161">
        <f>B1165/C1165</f>
        <v>1.7337</v>
      </c>
    </row>
    <row r="1166" ht="20.25" customHeight="1" spans="1:4">
      <c r="A1166" s="158" t="s">
        <v>135</v>
      </c>
      <c r="B1166" s="159"/>
      <c r="C1166" s="160"/>
      <c r="D1166" s="161"/>
    </row>
    <row r="1167" ht="20.25" customHeight="1" spans="1:4">
      <c r="A1167" s="158" t="s">
        <v>136</v>
      </c>
      <c r="B1167" s="159"/>
      <c r="C1167" s="160"/>
      <c r="D1167" s="161"/>
    </row>
    <row r="1168" ht="20.25" customHeight="1" spans="1:4">
      <c r="A1168" s="158" t="s">
        <v>137</v>
      </c>
      <c r="B1168" s="159"/>
      <c r="C1168" s="160"/>
      <c r="D1168" s="161"/>
    </row>
    <row r="1169" ht="20.25" customHeight="1" spans="1:4">
      <c r="A1169" s="158" t="s">
        <v>1027</v>
      </c>
      <c r="B1169" s="159"/>
      <c r="C1169" s="160"/>
      <c r="D1169" s="161"/>
    </row>
    <row r="1170" ht="20.25" customHeight="1" spans="1:4">
      <c r="A1170" s="158" t="s">
        <v>1028</v>
      </c>
      <c r="B1170" s="159"/>
      <c r="C1170" s="160"/>
      <c r="D1170" s="161"/>
    </row>
    <row r="1171" ht="20.25" customHeight="1" spans="1:4">
      <c r="A1171" s="158" t="s">
        <v>1029</v>
      </c>
      <c r="B1171" s="159"/>
      <c r="C1171" s="160"/>
      <c r="D1171" s="161"/>
    </row>
    <row r="1172" ht="20.25" customHeight="1" spans="1:4">
      <c r="A1172" s="158" t="s">
        <v>1030</v>
      </c>
      <c r="B1172" s="159"/>
      <c r="C1172" s="160"/>
      <c r="D1172" s="161"/>
    </row>
    <row r="1173" ht="20.25" customHeight="1" spans="1:4">
      <c r="A1173" s="158" t="s">
        <v>1031</v>
      </c>
      <c r="B1173" s="159"/>
      <c r="C1173" s="160"/>
      <c r="D1173" s="161"/>
    </row>
    <row r="1174" ht="20.25" customHeight="1" spans="1:4">
      <c r="A1174" s="158" t="s">
        <v>1032</v>
      </c>
      <c r="B1174" s="159"/>
      <c r="C1174" s="160"/>
      <c r="D1174" s="161"/>
    </row>
    <row r="1175" ht="20.25" customHeight="1" spans="1:4">
      <c r="A1175" s="158" t="s">
        <v>1033</v>
      </c>
      <c r="B1175" s="159"/>
      <c r="C1175" s="160"/>
      <c r="D1175" s="161"/>
    </row>
    <row r="1176" ht="20.25" customHeight="1" spans="1:4">
      <c r="A1176" s="158" t="s">
        <v>1034</v>
      </c>
      <c r="B1176" s="159">
        <v>323</v>
      </c>
      <c r="C1176" s="160">
        <v>323</v>
      </c>
      <c r="D1176" s="161">
        <f>B1176/C1176</f>
        <v>1</v>
      </c>
    </row>
    <row r="1177" ht="20.25" customHeight="1" spans="1:4">
      <c r="A1177" s="158" t="s">
        <v>1035</v>
      </c>
      <c r="B1177" s="159"/>
      <c r="C1177" s="160"/>
      <c r="D1177" s="161"/>
    </row>
    <row r="1178" ht="20.25" customHeight="1" spans="1:4">
      <c r="A1178" s="158" t="s">
        <v>1036</v>
      </c>
      <c r="B1178" s="159">
        <v>202</v>
      </c>
      <c r="C1178" s="160">
        <v>0</v>
      </c>
      <c r="D1178" s="161"/>
    </row>
    <row r="1179" ht="20.25" customHeight="1" spans="1:4">
      <c r="A1179" s="158" t="s">
        <v>1037</v>
      </c>
      <c r="B1179" s="159"/>
      <c r="C1179" s="160"/>
      <c r="D1179" s="161"/>
    </row>
    <row r="1180" ht="20.25" customHeight="1" spans="1:4">
      <c r="A1180" s="158" t="s">
        <v>1038</v>
      </c>
      <c r="B1180" s="159"/>
      <c r="C1180" s="160"/>
      <c r="D1180" s="161"/>
    </row>
    <row r="1181" ht="20.25" customHeight="1" spans="1:4">
      <c r="A1181" s="158" t="s">
        <v>144</v>
      </c>
      <c r="B1181" s="159"/>
      <c r="C1181" s="160"/>
      <c r="D1181" s="161"/>
    </row>
    <row r="1182" ht="20.25" customHeight="1" spans="1:4">
      <c r="A1182" s="158" t="s">
        <v>1039</v>
      </c>
      <c r="B1182" s="159">
        <v>35</v>
      </c>
      <c r="C1182" s="160">
        <v>0</v>
      </c>
      <c r="D1182" s="161"/>
    </row>
    <row r="1183" ht="20.25" customHeight="1" spans="1:4">
      <c r="A1183" s="158" t="s">
        <v>1040</v>
      </c>
      <c r="B1183" s="159">
        <v>0</v>
      </c>
      <c r="C1183" s="160">
        <v>0</v>
      </c>
      <c r="D1183" s="161"/>
    </row>
    <row r="1184" ht="20.25" customHeight="1" spans="1:4">
      <c r="A1184" s="158" t="s">
        <v>1041</v>
      </c>
      <c r="B1184" s="159"/>
      <c r="C1184" s="160"/>
      <c r="D1184" s="161"/>
    </row>
    <row r="1185" ht="20.25" customHeight="1" spans="1:4">
      <c r="A1185" s="158" t="s">
        <v>1042</v>
      </c>
      <c r="B1185" s="159"/>
      <c r="C1185" s="160"/>
      <c r="D1185" s="161"/>
    </row>
    <row r="1186" ht="20.25" customHeight="1" spans="1:4">
      <c r="A1186" s="158" t="s">
        <v>1043</v>
      </c>
      <c r="B1186" s="159"/>
      <c r="C1186" s="160"/>
      <c r="D1186" s="161"/>
    </row>
    <row r="1187" ht="20.25" customHeight="1" spans="1:4">
      <c r="A1187" s="158" t="s">
        <v>1044</v>
      </c>
      <c r="B1187" s="159"/>
      <c r="C1187" s="160"/>
      <c r="D1187" s="161"/>
    </row>
    <row r="1188" ht="20.25" customHeight="1" spans="1:4">
      <c r="A1188" s="158" t="s">
        <v>1045</v>
      </c>
      <c r="B1188" s="159"/>
      <c r="C1188" s="160"/>
      <c r="D1188" s="161"/>
    </row>
    <row r="1189" ht="20.25" customHeight="1" spans="1:4">
      <c r="A1189" s="158" t="s">
        <v>1046</v>
      </c>
      <c r="B1189" s="159">
        <v>213</v>
      </c>
      <c r="C1189" s="160">
        <v>0</v>
      </c>
      <c r="D1189" s="161"/>
    </row>
    <row r="1190" ht="20.25" customHeight="1" spans="1:4">
      <c r="A1190" s="158" t="s">
        <v>1047</v>
      </c>
      <c r="B1190" s="159"/>
      <c r="C1190" s="160"/>
      <c r="D1190" s="161"/>
    </row>
    <row r="1191" ht="20.25" customHeight="1" spans="1:4">
      <c r="A1191" s="158" t="s">
        <v>1048</v>
      </c>
      <c r="B1191" s="159"/>
      <c r="C1191" s="160"/>
      <c r="D1191" s="161"/>
    </row>
    <row r="1192" ht="20.25" customHeight="1" spans="1:4">
      <c r="A1192" s="158" t="s">
        <v>1049</v>
      </c>
      <c r="B1192" s="159"/>
      <c r="C1192" s="160"/>
      <c r="D1192" s="161"/>
    </row>
    <row r="1193" ht="20.25" customHeight="1" spans="1:4">
      <c r="A1193" s="158" t="s">
        <v>1050</v>
      </c>
      <c r="B1193" s="159"/>
      <c r="C1193" s="160"/>
      <c r="D1193" s="161"/>
    </row>
    <row r="1194" ht="20.25" customHeight="1" spans="1:4">
      <c r="A1194" s="158" t="s">
        <v>1051</v>
      </c>
      <c r="B1194" s="159">
        <v>213</v>
      </c>
      <c r="C1194" s="160">
        <v>0</v>
      </c>
      <c r="D1194" s="161"/>
    </row>
    <row r="1195" ht="20.25" customHeight="1" spans="1:4">
      <c r="A1195" s="158" t="s">
        <v>1052</v>
      </c>
      <c r="B1195" s="159">
        <v>0</v>
      </c>
      <c r="C1195" s="160">
        <v>0</v>
      </c>
      <c r="D1195" s="161"/>
    </row>
    <row r="1196" ht="20.25" customHeight="1" spans="1:4">
      <c r="A1196" s="158" t="s">
        <v>1053</v>
      </c>
      <c r="B1196" s="159"/>
      <c r="C1196" s="160"/>
      <c r="D1196" s="161"/>
    </row>
    <row r="1197" ht="20.25" customHeight="1" spans="1:4">
      <c r="A1197" s="158" t="s">
        <v>1054</v>
      </c>
      <c r="B1197" s="159"/>
      <c r="C1197" s="160"/>
      <c r="D1197" s="161"/>
    </row>
    <row r="1198" ht="20.25" customHeight="1" spans="1:4">
      <c r="A1198" s="158" t="s">
        <v>1055</v>
      </c>
      <c r="B1198" s="159"/>
      <c r="C1198" s="160"/>
      <c r="D1198" s="161"/>
    </row>
    <row r="1199" ht="20.25" customHeight="1" spans="1:4">
      <c r="A1199" s="158" t="s">
        <v>1056</v>
      </c>
      <c r="B1199" s="159"/>
      <c r="C1199" s="160"/>
      <c r="D1199" s="161"/>
    </row>
    <row r="1200" ht="20.25" customHeight="1" spans="1:4">
      <c r="A1200" s="158" t="s">
        <v>1057</v>
      </c>
      <c r="B1200" s="159"/>
      <c r="C1200" s="160"/>
      <c r="D1200" s="161"/>
    </row>
    <row r="1201" ht="20.25" customHeight="1" spans="1:4">
      <c r="A1201" s="158" t="s">
        <v>1058</v>
      </c>
      <c r="B1201" s="159"/>
      <c r="C1201" s="160"/>
      <c r="D1201" s="161"/>
    </row>
    <row r="1202" ht="20.25" customHeight="1" spans="1:4">
      <c r="A1202" s="158" t="s">
        <v>1059</v>
      </c>
      <c r="B1202" s="159"/>
      <c r="C1202" s="160"/>
      <c r="D1202" s="161"/>
    </row>
    <row r="1203" ht="20.25" customHeight="1" spans="1:4">
      <c r="A1203" s="158" t="s">
        <v>1060</v>
      </c>
      <c r="B1203" s="159"/>
      <c r="C1203" s="160"/>
      <c r="D1203" s="161"/>
    </row>
    <row r="1204" ht="20.25" customHeight="1" spans="1:4">
      <c r="A1204" s="158" t="s">
        <v>1061</v>
      </c>
      <c r="B1204" s="159"/>
      <c r="C1204" s="160"/>
      <c r="D1204" s="161"/>
    </row>
    <row r="1205" ht="20.25" customHeight="1" spans="1:4">
      <c r="A1205" s="158" t="s">
        <v>1062</v>
      </c>
      <c r="B1205" s="159"/>
      <c r="C1205" s="160"/>
      <c r="D1205" s="161"/>
    </row>
    <row r="1206" ht="20.25" customHeight="1" spans="1:4">
      <c r="A1206" s="158" t="s">
        <v>1063</v>
      </c>
      <c r="B1206" s="159"/>
      <c r="C1206" s="167"/>
      <c r="D1206" s="161"/>
    </row>
    <row r="1207" ht="20.25" customHeight="1" spans="1:4">
      <c r="A1207" s="158" t="s">
        <v>1064</v>
      </c>
      <c r="B1207" s="159"/>
      <c r="C1207" s="160"/>
      <c r="D1207" s="161"/>
    </row>
    <row r="1208" ht="20.25" customHeight="1" spans="1:4">
      <c r="A1208" s="158" t="s">
        <v>1065</v>
      </c>
      <c r="B1208" s="159">
        <v>3509</v>
      </c>
      <c r="C1208" s="167">
        <v>1336</v>
      </c>
      <c r="D1208" s="161">
        <f>B1208/C1208</f>
        <v>2.6265</v>
      </c>
    </row>
    <row r="1209" ht="20.25" customHeight="1" spans="1:4">
      <c r="A1209" s="158" t="s">
        <v>1066</v>
      </c>
      <c r="B1209" s="159">
        <v>794</v>
      </c>
      <c r="C1209" s="160">
        <v>454</v>
      </c>
      <c r="D1209" s="161">
        <f>B1209/C1209</f>
        <v>1.7489</v>
      </c>
    </row>
    <row r="1210" ht="20.25" customHeight="1" spans="1:4">
      <c r="A1210" s="158" t="s">
        <v>135</v>
      </c>
      <c r="B1210" s="159">
        <v>486</v>
      </c>
      <c r="C1210" s="160">
        <v>364</v>
      </c>
      <c r="D1210" s="161">
        <f>B1210/C1210</f>
        <v>1.3352</v>
      </c>
    </row>
    <row r="1211" ht="20.25" customHeight="1" spans="1:4">
      <c r="A1211" s="158" t="s">
        <v>136</v>
      </c>
      <c r="B1211" s="159"/>
      <c r="C1211" s="160"/>
      <c r="D1211" s="161"/>
    </row>
    <row r="1212" ht="20.25" customHeight="1" spans="1:4">
      <c r="A1212" s="158" t="s">
        <v>137</v>
      </c>
      <c r="B1212" s="159"/>
      <c r="C1212" s="160"/>
      <c r="D1212" s="161"/>
    </row>
    <row r="1213" ht="20.25" customHeight="1" spans="1:4">
      <c r="A1213" s="158" t="s">
        <v>1067</v>
      </c>
      <c r="B1213" s="159"/>
      <c r="C1213" s="160"/>
      <c r="D1213" s="161"/>
    </row>
    <row r="1214" ht="20.25" customHeight="1" spans="1:4">
      <c r="A1214" s="158" t="s">
        <v>1068</v>
      </c>
      <c r="B1214" s="159"/>
      <c r="C1214" s="160"/>
      <c r="D1214" s="161"/>
    </row>
    <row r="1215" ht="20.25" customHeight="1" spans="1:4">
      <c r="A1215" s="158" t="s">
        <v>1069</v>
      </c>
      <c r="B1215" s="159">
        <v>105</v>
      </c>
      <c r="C1215" s="160">
        <v>90</v>
      </c>
      <c r="D1215" s="161">
        <f>B1215/C1215</f>
        <v>1.1667</v>
      </c>
    </row>
    <row r="1216" ht="20.25" customHeight="1" spans="1:4">
      <c r="A1216" s="158" t="s">
        <v>1070</v>
      </c>
      <c r="B1216" s="159"/>
      <c r="C1216" s="160"/>
      <c r="D1216" s="161"/>
    </row>
    <row r="1217" ht="20.25" customHeight="1" spans="1:4">
      <c r="A1217" s="158" t="s">
        <v>1071</v>
      </c>
      <c r="B1217" s="159"/>
      <c r="C1217" s="160"/>
      <c r="D1217" s="161"/>
    </row>
    <row r="1218" ht="20.25" customHeight="1" spans="1:4">
      <c r="A1218" s="158" t="s">
        <v>1072</v>
      </c>
      <c r="B1218" s="159"/>
      <c r="C1218" s="160"/>
      <c r="D1218" s="161"/>
    </row>
    <row r="1219" ht="20.25" customHeight="1" spans="1:4">
      <c r="A1219" s="158" t="s">
        <v>144</v>
      </c>
      <c r="B1219" s="159">
        <v>20</v>
      </c>
      <c r="C1219" s="160">
        <v>0</v>
      </c>
      <c r="D1219" s="161"/>
    </row>
    <row r="1220" ht="20.25" customHeight="1" spans="1:4">
      <c r="A1220" s="158" t="s">
        <v>1073</v>
      </c>
      <c r="B1220" s="159">
        <v>183</v>
      </c>
      <c r="C1220" s="160">
        <v>0</v>
      </c>
      <c r="D1220" s="161"/>
    </row>
    <row r="1221" ht="20.25" customHeight="1" spans="1:4">
      <c r="A1221" s="158" t="s">
        <v>1074</v>
      </c>
      <c r="B1221" s="159">
        <v>1225</v>
      </c>
      <c r="C1221" s="160">
        <v>593</v>
      </c>
      <c r="D1221" s="161">
        <f>B1221/C1221</f>
        <v>2.0658</v>
      </c>
    </row>
    <row r="1222" ht="20.25" customHeight="1" spans="1:4">
      <c r="A1222" s="158" t="s">
        <v>135</v>
      </c>
      <c r="B1222" s="159">
        <v>870</v>
      </c>
      <c r="C1222" s="160">
        <v>593</v>
      </c>
      <c r="D1222" s="161">
        <f>B1222/C1222</f>
        <v>1.4671</v>
      </c>
    </row>
    <row r="1223" ht="20.25" customHeight="1" spans="1:4">
      <c r="A1223" s="158" t="s">
        <v>136</v>
      </c>
      <c r="B1223" s="159"/>
      <c r="C1223" s="160"/>
      <c r="D1223" s="161"/>
    </row>
    <row r="1224" ht="20.25" customHeight="1" spans="1:4">
      <c r="A1224" s="158" t="s">
        <v>137</v>
      </c>
      <c r="B1224" s="159"/>
      <c r="C1224" s="160"/>
      <c r="D1224" s="161"/>
    </row>
    <row r="1225" ht="20.25" customHeight="1" spans="1:4">
      <c r="A1225" s="158" t="s">
        <v>1075</v>
      </c>
      <c r="B1225" s="159"/>
      <c r="C1225" s="160"/>
      <c r="D1225" s="161"/>
    </row>
    <row r="1226" ht="20.25" customHeight="1" spans="1:4">
      <c r="A1226" s="158" t="s">
        <v>144</v>
      </c>
      <c r="B1226" s="159"/>
      <c r="C1226" s="160"/>
      <c r="D1226" s="161"/>
    </row>
    <row r="1227" ht="20.25" customHeight="1" spans="1:4">
      <c r="A1227" s="158" t="s">
        <v>1076</v>
      </c>
      <c r="B1227" s="159">
        <v>355</v>
      </c>
      <c r="C1227" s="160">
        <v>0</v>
      </c>
      <c r="D1227" s="161"/>
    </row>
    <row r="1228" ht="20.25" customHeight="1" spans="1:4">
      <c r="A1228" s="158" t="s">
        <v>1077</v>
      </c>
      <c r="B1228" s="159">
        <v>0</v>
      </c>
      <c r="C1228" s="160">
        <v>0</v>
      </c>
      <c r="D1228" s="161"/>
    </row>
    <row r="1229" ht="20.25" customHeight="1" spans="1:4">
      <c r="A1229" s="158" t="s">
        <v>135</v>
      </c>
      <c r="B1229" s="159"/>
      <c r="C1229" s="160"/>
      <c r="D1229" s="161"/>
    </row>
    <row r="1230" ht="20.25" customHeight="1" spans="1:4">
      <c r="A1230" s="158" t="s">
        <v>136</v>
      </c>
      <c r="B1230" s="159"/>
      <c r="C1230" s="160"/>
      <c r="D1230" s="161"/>
    </row>
    <row r="1231" ht="20.25" customHeight="1" spans="1:4">
      <c r="A1231" s="158" t="s">
        <v>137</v>
      </c>
      <c r="B1231" s="159"/>
      <c r="C1231" s="160"/>
      <c r="D1231" s="161"/>
    </row>
    <row r="1232" ht="20.25" customHeight="1" spans="1:4">
      <c r="A1232" s="158" t="s">
        <v>1078</v>
      </c>
      <c r="B1232" s="159"/>
      <c r="C1232" s="160"/>
      <c r="D1232" s="161"/>
    </row>
    <row r="1233" ht="20.25" customHeight="1" spans="1:4">
      <c r="A1233" s="158" t="s">
        <v>1079</v>
      </c>
      <c r="B1233" s="159"/>
      <c r="C1233" s="160"/>
      <c r="D1233" s="161"/>
    </row>
    <row r="1234" ht="20.25" customHeight="1" spans="1:4">
      <c r="A1234" s="158" t="s">
        <v>144</v>
      </c>
      <c r="B1234" s="159"/>
      <c r="C1234" s="160"/>
      <c r="D1234" s="161"/>
    </row>
    <row r="1235" ht="20.25" customHeight="1" spans="1:4">
      <c r="A1235" s="158" t="s">
        <v>1080</v>
      </c>
      <c r="B1235" s="159"/>
      <c r="C1235" s="160"/>
      <c r="D1235" s="161"/>
    </row>
    <row r="1236" ht="20.25" customHeight="1" spans="1:4">
      <c r="A1236" s="158" t="s">
        <v>1081</v>
      </c>
      <c r="B1236" s="159">
        <v>0</v>
      </c>
      <c r="C1236" s="160">
        <v>0</v>
      </c>
      <c r="D1236" s="161"/>
    </row>
    <row r="1237" ht="20.25" customHeight="1" spans="1:4">
      <c r="A1237" s="158" t="s">
        <v>135</v>
      </c>
      <c r="B1237" s="159"/>
      <c r="C1237" s="160"/>
      <c r="D1237" s="161"/>
    </row>
    <row r="1238" ht="20.25" customHeight="1" spans="1:4">
      <c r="A1238" s="158" t="s">
        <v>136</v>
      </c>
      <c r="B1238" s="159"/>
      <c r="C1238" s="160"/>
      <c r="D1238" s="161"/>
    </row>
    <row r="1239" ht="20.25" customHeight="1" spans="1:4">
      <c r="A1239" s="158" t="s">
        <v>137</v>
      </c>
      <c r="B1239" s="159"/>
      <c r="C1239" s="160"/>
      <c r="D1239" s="161"/>
    </row>
    <row r="1240" ht="20.25" customHeight="1" spans="1:4">
      <c r="A1240" s="158" t="s">
        <v>1082</v>
      </c>
      <c r="B1240" s="159"/>
      <c r="C1240" s="160"/>
      <c r="D1240" s="161"/>
    </row>
    <row r="1241" ht="20.25" customHeight="1" spans="1:4">
      <c r="A1241" s="158" t="s">
        <v>1083</v>
      </c>
      <c r="B1241" s="159"/>
      <c r="C1241" s="160"/>
      <c r="D1241" s="161"/>
    </row>
    <row r="1242" ht="20.25" customHeight="1" spans="1:4">
      <c r="A1242" s="158" t="s">
        <v>1084</v>
      </c>
      <c r="B1242" s="159"/>
      <c r="C1242" s="160"/>
      <c r="D1242" s="161"/>
    </row>
    <row r="1243" ht="20.25" customHeight="1" spans="1:4">
      <c r="A1243" s="158" t="s">
        <v>1085</v>
      </c>
      <c r="B1243" s="159"/>
      <c r="C1243" s="160"/>
      <c r="D1243" s="161"/>
    </row>
    <row r="1244" ht="20.25" customHeight="1" spans="1:4">
      <c r="A1244" s="158" t="s">
        <v>1086</v>
      </c>
      <c r="B1244" s="159"/>
      <c r="C1244" s="160"/>
      <c r="D1244" s="161"/>
    </row>
    <row r="1245" ht="20.25" customHeight="1" spans="1:4">
      <c r="A1245" s="158" t="s">
        <v>1087</v>
      </c>
      <c r="B1245" s="159"/>
      <c r="C1245" s="160"/>
      <c r="D1245" s="161"/>
    </row>
    <row r="1246" ht="20.25" customHeight="1" spans="1:4">
      <c r="A1246" s="158" t="s">
        <v>1088</v>
      </c>
      <c r="B1246" s="159"/>
      <c r="C1246" s="160"/>
      <c r="D1246" s="161"/>
    </row>
    <row r="1247" ht="20.25" customHeight="1" spans="1:4">
      <c r="A1247" s="158" t="s">
        <v>1089</v>
      </c>
      <c r="B1247" s="159"/>
      <c r="C1247" s="160"/>
      <c r="D1247" s="161"/>
    </row>
    <row r="1248" ht="20.25" customHeight="1" spans="1:4">
      <c r="A1248" s="158" t="s">
        <v>1090</v>
      </c>
      <c r="B1248" s="159"/>
      <c r="C1248" s="160"/>
      <c r="D1248" s="161"/>
    </row>
    <row r="1249" ht="20.25" customHeight="1" spans="1:4">
      <c r="A1249" s="158" t="s">
        <v>1091</v>
      </c>
      <c r="B1249" s="159">
        <v>730</v>
      </c>
      <c r="C1249" s="160">
        <v>289</v>
      </c>
      <c r="D1249" s="161">
        <f>B1249/C1249</f>
        <v>2.526</v>
      </c>
    </row>
    <row r="1250" ht="20.25" customHeight="1" spans="1:4">
      <c r="A1250" s="158" t="s">
        <v>1092</v>
      </c>
      <c r="B1250" s="159">
        <v>650</v>
      </c>
      <c r="C1250" s="160">
        <v>289</v>
      </c>
      <c r="D1250" s="161">
        <f>B1250/C1250</f>
        <v>2.2491</v>
      </c>
    </row>
    <row r="1251" ht="20.25" customHeight="1" spans="1:4">
      <c r="A1251" s="158" t="s">
        <v>1093</v>
      </c>
      <c r="B1251" s="159"/>
      <c r="C1251" s="160"/>
      <c r="D1251" s="161"/>
    </row>
    <row r="1252" ht="20.25" customHeight="1" spans="1:4">
      <c r="A1252" s="158" t="s">
        <v>1094</v>
      </c>
      <c r="B1252" s="159">
        <v>80</v>
      </c>
      <c r="C1252" s="160">
        <v>0</v>
      </c>
      <c r="D1252" s="161"/>
    </row>
    <row r="1253" ht="20.25" customHeight="1" spans="1:4">
      <c r="A1253" s="158" t="s">
        <v>1095</v>
      </c>
      <c r="B1253" s="159">
        <v>210</v>
      </c>
      <c r="C1253" s="160">
        <v>0</v>
      </c>
      <c r="D1253" s="161"/>
    </row>
    <row r="1254" ht="20.25" customHeight="1" spans="1:4">
      <c r="A1254" s="158" t="s">
        <v>1096</v>
      </c>
      <c r="B1254" s="159"/>
      <c r="C1254" s="160"/>
      <c r="D1254" s="161"/>
    </row>
    <row r="1255" ht="20.25" customHeight="1" spans="1:4">
      <c r="A1255" s="158" t="s">
        <v>1097</v>
      </c>
      <c r="B1255" s="159">
        <v>60</v>
      </c>
      <c r="C1255" s="160">
        <v>0</v>
      </c>
      <c r="D1255" s="161"/>
    </row>
    <row r="1256" ht="20.25" customHeight="1" spans="1:4">
      <c r="A1256" s="158" t="s">
        <v>1098</v>
      </c>
      <c r="B1256" s="159">
        <v>150</v>
      </c>
      <c r="C1256" s="160">
        <v>0</v>
      </c>
      <c r="D1256" s="161"/>
    </row>
    <row r="1257" ht="20.25" customHeight="1" spans="1:4">
      <c r="A1257" s="158" t="s">
        <v>1099</v>
      </c>
      <c r="B1257" s="159">
        <v>550</v>
      </c>
      <c r="C1257" s="167">
        <v>0</v>
      </c>
      <c r="D1257" s="161"/>
    </row>
    <row r="1258" ht="20.25" customHeight="1" spans="1:4">
      <c r="A1258" s="14" t="s">
        <v>1100</v>
      </c>
      <c r="B1258" s="159">
        <v>550</v>
      </c>
      <c r="C1258" s="167">
        <v>0</v>
      </c>
      <c r="D1258" s="161"/>
    </row>
    <row r="1259" ht="20.25" customHeight="1" spans="1:4">
      <c r="A1259" s="158" t="s">
        <v>1101</v>
      </c>
      <c r="B1259" s="159">
        <v>2000</v>
      </c>
      <c r="C1259" s="167">
        <v>3000</v>
      </c>
      <c r="D1259" s="161">
        <f>B1259/C1259</f>
        <v>0.6667</v>
      </c>
    </row>
    <row r="1260" ht="20.25" customHeight="1" spans="1:4">
      <c r="A1260" s="158" t="s">
        <v>1102</v>
      </c>
      <c r="B1260" s="159">
        <v>23111</v>
      </c>
      <c r="C1260" s="167">
        <v>37565</v>
      </c>
      <c r="D1260" s="161">
        <f>B1260/C1260</f>
        <v>0.6152</v>
      </c>
    </row>
    <row r="1261" ht="20.25" customHeight="1" spans="1:4">
      <c r="A1261" s="158" t="s">
        <v>1103</v>
      </c>
      <c r="B1261" s="159">
        <v>23111</v>
      </c>
      <c r="C1261" s="167">
        <v>37565</v>
      </c>
      <c r="D1261" s="161">
        <f>B1261/C1261</f>
        <v>0.6152</v>
      </c>
    </row>
    <row r="1262" ht="20.25" customHeight="1" spans="1:4">
      <c r="A1262" s="158" t="s">
        <v>1104</v>
      </c>
      <c r="B1262" s="159">
        <v>23111</v>
      </c>
      <c r="C1262" s="167">
        <v>37565</v>
      </c>
      <c r="D1262" s="161">
        <f>B1262/C1262</f>
        <v>0.6152</v>
      </c>
    </row>
    <row r="1263" ht="20.25" customHeight="1" spans="1:4">
      <c r="A1263" s="158" t="s">
        <v>1105</v>
      </c>
      <c r="B1263" s="159"/>
      <c r="C1263" s="167"/>
      <c r="D1263" s="161"/>
    </row>
    <row r="1264" ht="20.25" customHeight="1" spans="1:4">
      <c r="A1264" s="158" t="s">
        <v>1106</v>
      </c>
      <c r="B1264" s="159"/>
      <c r="C1264" s="167"/>
      <c r="D1264" s="161"/>
    </row>
    <row r="1265" ht="20.25" customHeight="1" spans="1:4">
      <c r="A1265" s="158" t="s">
        <v>1107</v>
      </c>
      <c r="B1265" s="159"/>
      <c r="C1265" s="167"/>
      <c r="D1265" s="161"/>
    </row>
    <row r="1266" ht="20.25" customHeight="1" spans="1:4">
      <c r="A1266" s="158" t="s">
        <v>110</v>
      </c>
      <c r="B1266" s="159">
        <v>300</v>
      </c>
      <c r="C1266" s="160">
        <v>0</v>
      </c>
      <c r="D1266" s="161"/>
    </row>
    <row r="1267" ht="20.25" customHeight="1" spans="1:4">
      <c r="A1267" s="158" t="s">
        <v>1108</v>
      </c>
      <c r="B1267" s="159">
        <v>300</v>
      </c>
      <c r="C1267" s="160">
        <v>0</v>
      </c>
      <c r="D1267" s="161"/>
    </row>
    <row r="1268" ht="20.25" customHeight="1" spans="1:4">
      <c r="A1268" s="158" t="s">
        <v>1109</v>
      </c>
      <c r="B1268" s="159">
        <v>0</v>
      </c>
      <c r="C1268" s="167">
        <v>26865</v>
      </c>
      <c r="D1268" s="161"/>
    </row>
    <row r="1269" ht="20.25" customHeight="1" spans="1:4">
      <c r="A1269" s="158" t="s">
        <v>1110</v>
      </c>
      <c r="B1269" s="159">
        <v>0</v>
      </c>
      <c r="C1269" s="167">
        <v>15000</v>
      </c>
      <c r="D1269" s="161"/>
    </row>
    <row r="1270" ht="20.25" customHeight="1" spans="1:4">
      <c r="A1270" s="158" t="s">
        <v>966</v>
      </c>
      <c r="B1270" s="159">
        <v>0</v>
      </c>
      <c r="C1270" s="167">
        <v>11865</v>
      </c>
      <c r="D1270" s="161"/>
    </row>
    <row r="1271" ht="20.25" customHeight="1" spans="1:4">
      <c r="A1271" s="158"/>
      <c r="B1271" s="163"/>
      <c r="C1271" s="160"/>
      <c r="D1271" s="161"/>
    </row>
    <row r="1272" ht="20.25" customHeight="1" spans="1:4">
      <c r="A1272" s="158"/>
      <c r="B1272" s="163"/>
      <c r="C1272" s="160"/>
      <c r="D1272" s="161"/>
    </row>
    <row r="1273" ht="20.25" customHeight="1" spans="1:4">
      <c r="A1273" s="171" t="s">
        <v>127</v>
      </c>
      <c r="B1273" s="159">
        <v>426257</v>
      </c>
      <c r="C1273" s="167">
        <v>349583</v>
      </c>
      <c r="D1273" s="161">
        <f>B1273/C1273</f>
        <v>1.2193</v>
      </c>
    </row>
    <row r="1274" ht="20.25" customHeight="1" spans="1:4">
      <c r="A1274" s="172" t="s">
        <v>112</v>
      </c>
      <c r="B1274" s="173">
        <v>60924</v>
      </c>
      <c r="C1274" s="167">
        <v>0</v>
      </c>
      <c r="D1274" s="161"/>
    </row>
    <row r="1275" ht="20.25" customHeight="1" spans="1:4">
      <c r="A1275" s="172" t="s">
        <v>113</v>
      </c>
      <c r="B1275" s="173">
        <v>18800</v>
      </c>
      <c r="C1275" s="167">
        <v>12818</v>
      </c>
      <c r="D1275" s="161">
        <f>B1275/C1275</f>
        <v>1.4667</v>
      </c>
    </row>
    <row r="1276" ht="20.25" customHeight="1" spans="1:4">
      <c r="A1276" s="174" t="s">
        <v>114</v>
      </c>
      <c r="B1276" s="173"/>
      <c r="C1276" s="160"/>
      <c r="D1276" s="161"/>
    </row>
    <row r="1277" ht="20.25" customHeight="1" spans="1:4">
      <c r="A1277" s="174" t="s">
        <v>1111</v>
      </c>
      <c r="B1277" s="173"/>
      <c r="C1277" s="160"/>
      <c r="D1277" s="161"/>
    </row>
    <row r="1278" ht="20.25" customHeight="1" spans="1:4">
      <c r="A1278" s="175" t="s">
        <v>1112</v>
      </c>
      <c r="B1278" s="173"/>
      <c r="C1278" s="160"/>
      <c r="D1278" s="161"/>
    </row>
    <row r="1279" ht="20.25" customHeight="1" spans="1:4">
      <c r="A1279" s="175" t="s">
        <v>1113</v>
      </c>
      <c r="B1279" s="173"/>
      <c r="C1279" s="160"/>
      <c r="D1279" s="161"/>
    </row>
    <row r="1280" ht="20.25" customHeight="1" spans="1:4">
      <c r="A1280" s="174" t="s">
        <v>118</v>
      </c>
      <c r="B1280" s="173">
        <v>18800</v>
      </c>
      <c r="C1280" s="160">
        <v>12818</v>
      </c>
      <c r="D1280" s="161">
        <f>B1280/C1280</f>
        <v>1.4667</v>
      </c>
    </row>
    <row r="1281" ht="20.25" customHeight="1" spans="1:4">
      <c r="A1281" s="26" t="s">
        <v>119</v>
      </c>
      <c r="B1281" s="173"/>
      <c r="C1281" s="160"/>
      <c r="D1281" s="161"/>
    </row>
    <row r="1282" ht="20.25" customHeight="1" spans="1:4">
      <c r="A1282" s="175" t="s">
        <v>120</v>
      </c>
      <c r="B1282" s="173"/>
      <c r="C1282" s="160"/>
      <c r="D1282" s="161"/>
    </row>
    <row r="1283" ht="20.25" customHeight="1" spans="1:4">
      <c r="A1283" s="174" t="s">
        <v>121</v>
      </c>
      <c r="B1283" s="173"/>
      <c r="C1283" s="160"/>
      <c r="D1283" s="161"/>
    </row>
    <row r="1284" ht="20.25" customHeight="1" spans="1:4">
      <c r="A1284" s="176" t="s">
        <v>122</v>
      </c>
      <c r="B1284" s="173"/>
      <c r="C1284" s="160"/>
      <c r="D1284" s="161"/>
    </row>
    <row r="1285" ht="20.25" customHeight="1" spans="1:4">
      <c r="A1285" s="176" t="s">
        <v>123</v>
      </c>
      <c r="B1285" s="173"/>
      <c r="C1285" s="160"/>
      <c r="D1285" s="161"/>
    </row>
    <row r="1286" ht="20.25" customHeight="1" spans="1:4">
      <c r="A1286" s="176" t="s">
        <v>124</v>
      </c>
      <c r="B1286" s="173"/>
      <c r="C1286" s="160"/>
      <c r="D1286" s="161"/>
    </row>
    <row r="1287" ht="20.25" customHeight="1" spans="1:4">
      <c r="A1287" s="176" t="s">
        <v>125</v>
      </c>
      <c r="B1287" s="173"/>
      <c r="C1287" s="160"/>
      <c r="D1287" s="161"/>
    </row>
    <row r="1288" ht="20.25" customHeight="1" spans="1:4">
      <c r="A1288" s="177" t="s">
        <v>126</v>
      </c>
      <c r="B1288" s="173"/>
      <c r="C1288" s="160"/>
      <c r="D1288" s="161"/>
    </row>
    <row r="1289" ht="20.25" customHeight="1" spans="1:4">
      <c r="A1289" s="178" t="s">
        <v>1114</v>
      </c>
      <c r="B1289" s="179">
        <f>B1273+B1274+B1275</f>
        <v>505981</v>
      </c>
      <c r="C1289" s="179">
        <f>C1273+C1274+C1275</f>
        <v>362401</v>
      </c>
      <c r="D1289" s="180">
        <f>B1289/C1289</f>
        <v>1.3962</v>
      </c>
    </row>
    <row r="1290" ht="20.25" customHeight="1"/>
    <row r="1291" ht="20.25" customHeight="1" spans="3:3">
      <c r="C1291" s="149"/>
    </row>
    <row r="1292" ht="20.25" customHeight="1"/>
    <row r="1293" ht="20.25" customHeight="1"/>
    <row r="1294" ht="20.25" customHeight="1"/>
    <row r="1295" ht="20.25" customHeight="1"/>
    <row r="1296" ht="20.25" customHeight="1"/>
    <row r="1297" ht="20.25" customHeight="1"/>
    <row r="1298" ht="20.25" customHeight="1"/>
    <row r="1299" ht="20.25" customHeight="1"/>
    <row r="1300" ht="20.25" customHeight="1"/>
    <row r="1301" ht="20.25" customHeight="1"/>
    <row r="1302" ht="20.25" customHeight="1"/>
    <row r="1303" ht="20.25" customHeight="1"/>
    <row r="1304" ht="20.25" customHeight="1"/>
    <row r="1305" ht="20.25" customHeight="1"/>
    <row r="1306" ht="20.25" customHeight="1"/>
    <row r="1307" ht="20.25" customHeight="1"/>
    <row r="1308" ht="20.25" customHeight="1"/>
    <row r="1309" ht="20.25" customHeight="1"/>
    <row r="1310" ht="20.25" customHeight="1"/>
    <row r="1311" ht="20.25" customHeight="1"/>
    <row r="1312" ht="20.25" customHeight="1"/>
    <row r="1313" ht="20.25" customHeight="1"/>
    <row r="1314" ht="20.25" customHeight="1"/>
    <row r="1315" ht="20.25" customHeight="1"/>
    <row r="1316" ht="20.25" customHeight="1"/>
    <row r="1317" ht="20.25" customHeight="1"/>
    <row r="1318" ht="20.25" customHeight="1"/>
    <row r="1319" ht="20.25" customHeight="1"/>
    <row r="1320" ht="20.25" customHeight="1"/>
    <row r="1321" ht="20.25" customHeight="1"/>
    <row r="1322" ht="20.25" customHeight="1"/>
    <row r="1323" ht="20.25" customHeight="1"/>
    <row r="1324" ht="20.25" customHeight="1"/>
    <row r="1325" ht="20.25" customHeight="1"/>
    <row r="1326" ht="20.25" customHeight="1"/>
    <row r="1327" ht="20.25" customHeight="1"/>
    <row r="1328" ht="20.25" customHeight="1"/>
    <row r="1329" ht="24" customHeight="1"/>
    <row r="1330" ht="24" customHeight="1"/>
    <row r="1331" ht="24" customHeight="1"/>
    <row r="1332" ht="24" customHeight="1"/>
    <row r="1333" ht="24" customHeight="1"/>
    <row r="1334" ht="24" customHeight="1"/>
    <row r="1335" ht="24" customHeight="1"/>
    <row r="1336" ht="24" customHeight="1"/>
    <row r="1337" ht="24" customHeight="1"/>
    <row r="1338" ht="24" customHeight="1"/>
    <row r="1339" ht="24" customHeight="1"/>
    <row r="1340" ht="24" customHeight="1"/>
    <row r="1341" ht="20.25" customHeight="1"/>
    <row r="1342" ht="20.25" customHeight="1"/>
    <row r="1343" ht="20.25" customHeight="1"/>
    <row r="1344" ht="20.25" customHeight="1"/>
    <row r="1345" ht="20.25" customHeight="1"/>
    <row r="1346" ht="20.25" customHeight="1"/>
    <row r="1347" ht="20.25" customHeight="1"/>
  </sheetData>
  <autoFilter ref="A4:D1359">
    <extLst/>
  </autoFilter>
  <mergeCells count="1">
    <mergeCell ref="A2:D2"/>
  </mergeCells>
  <pageMargins left="0.708661417322835" right="0.708661417322835" top="0.748031496062992" bottom="0.748031496062992" header="0.31496062992126" footer="0.31496062992126"/>
  <pageSetup paperSize="9" scale="95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5"/>
  <sheetViews>
    <sheetView workbookViewId="0">
      <selection activeCell="D6" sqref="D6:D20"/>
    </sheetView>
  </sheetViews>
  <sheetFormatPr defaultColWidth="9" defaultRowHeight="11.25"/>
  <cols>
    <col min="1" max="1" width="37.625" style="135" customWidth="1"/>
    <col min="2" max="2" width="11.125" style="136" customWidth="1"/>
    <col min="3" max="3" width="14.875" style="136" customWidth="1"/>
    <col min="4" max="4" width="15.5" style="135" customWidth="1"/>
    <col min="5" max="245" width="9" style="135"/>
    <col min="246" max="246" width="20.125" style="135" customWidth="1"/>
    <col min="247" max="247" width="9.625" style="135" customWidth="1"/>
    <col min="248" max="248" width="8.625" style="135" customWidth="1"/>
    <col min="249" max="249" width="8.875" style="135" customWidth="1"/>
    <col min="250" max="252" width="7.625" style="135" customWidth="1"/>
    <col min="253" max="253" width="8.125" style="135" customWidth="1"/>
    <col min="254" max="254" width="7.625" style="135" customWidth="1"/>
    <col min="255" max="501" width="9" style="135"/>
    <col min="502" max="502" width="20.125" style="135" customWidth="1"/>
    <col min="503" max="503" width="9.625" style="135" customWidth="1"/>
    <col min="504" max="504" width="8.625" style="135" customWidth="1"/>
    <col min="505" max="505" width="8.875" style="135" customWidth="1"/>
    <col min="506" max="508" width="7.625" style="135" customWidth="1"/>
    <col min="509" max="509" width="8.125" style="135" customWidth="1"/>
    <col min="510" max="510" width="7.625" style="135" customWidth="1"/>
    <col min="511" max="757" width="9" style="135"/>
    <col min="758" max="758" width="20.125" style="135" customWidth="1"/>
    <col min="759" max="759" width="9.625" style="135" customWidth="1"/>
    <col min="760" max="760" width="8.625" style="135" customWidth="1"/>
    <col min="761" max="761" width="8.875" style="135" customWidth="1"/>
    <col min="762" max="764" width="7.625" style="135" customWidth="1"/>
    <col min="765" max="765" width="8.125" style="135" customWidth="1"/>
    <col min="766" max="766" width="7.625" style="135" customWidth="1"/>
    <col min="767" max="1013" width="9" style="135"/>
    <col min="1014" max="1014" width="20.125" style="135" customWidth="1"/>
    <col min="1015" max="1015" width="9.625" style="135" customWidth="1"/>
    <col min="1016" max="1016" width="8.625" style="135" customWidth="1"/>
    <col min="1017" max="1017" width="8.875" style="135" customWidth="1"/>
    <col min="1018" max="1020" width="7.625" style="135" customWidth="1"/>
    <col min="1021" max="1021" width="8.125" style="135" customWidth="1"/>
    <col min="1022" max="1022" width="7.625" style="135" customWidth="1"/>
    <col min="1023" max="1269" width="9" style="135"/>
    <col min="1270" max="1270" width="20.125" style="135" customWidth="1"/>
    <col min="1271" max="1271" width="9.625" style="135" customWidth="1"/>
    <col min="1272" max="1272" width="8.625" style="135" customWidth="1"/>
    <col min="1273" max="1273" width="8.875" style="135" customWidth="1"/>
    <col min="1274" max="1276" width="7.625" style="135" customWidth="1"/>
    <col min="1277" max="1277" width="8.125" style="135" customWidth="1"/>
    <col min="1278" max="1278" width="7.625" style="135" customWidth="1"/>
    <col min="1279" max="1525" width="9" style="135"/>
    <col min="1526" max="1526" width="20.125" style="135" customWidth="1"/>
    <col min="1527" max="1527" width="9.625" style="135" customWidth="1"/>
    <col min="1528" max="1528" width="8.625" style="135" customWidth="1"/>
    <col min="1529" max="1529" width="8.875" style="135" customWidth="1"/>
    <col min="1530" max="1532" width="7.625" style="135" customWidth="1"/>
    <col min="1533" max="1533" width="8.125" style="135" customWidth="1"/>
    <col min="1534" max="1534" width="7.625" style="135" customWidth="1"/>
    <col min="1535" max="1781" width="9" style="135"/>
    <col min="1782" max="1782" width="20.125" style="135" customWidth="1"/>
    <col min="1783" max="1783" width="9.625" style="135" customWidth="1"/>
    <col min="1784" max="1784" width="8.625" style="135" customWidth="1"/>
    <col min="1785" max="1785" width="8.875" style="135" customWidth="1"/>
    <col min="1786" max="1788" width="7.625" style="135" customWidth="1"/>
    <col min="1789" max="1789" width="8.125" style="135" customWidth="1"/>
    <col min="1790" max="1790" width="7.625" style="135" customWidth="1"/>
    <col min="1791" max="2037" width="9" style="135"/>
    <col min="2038" max="2038" width="20.125" style="135" customWidth="1"/>
    <col min="2039" max="2039" width="9.625" style="135" customWidth="1"/>
    <col min="2040" max="2040" width="8.625" style="135" customWidth="1"/>
    <col min="2041" max="2041" width="8.875" style="135" customWidth="1"/>
    <col min="2042" max="2044" width="7.625" style="135" customWidth="1"/>
    <col min="2045" max="2045" width="8.125" style="135" customWidth="1"/>
    <col min="2046" max="2046" width="7.625" style="135" customWidth="1"/>
    <col min="2047" max="2293" width="9" style="135"/>
    <col min="2294" max="2294" width="20.125" style="135" customWidth="1"/>
    <col min="2295" max="2295" width="9.625" style="135" customWidth="1"/>
    <col min="2296" max="2296" width="8.625" style="135" customWidth="1"/>
    <col min="2297" max="2297" width="8.875" style="135" customWidth="1"/>
    <col min="2298" max="2300" width="7.625" style="135" customWidth="1"/>
    <col min="2301" max="2301" width="8.125" style="135" customWidth="1"/>
    <col min="2302" max="2302" width="7.625" style="135" customWidth="1"/>
    <col min="2303" max="2549" width="9" style="135"/>
    <col min="2550" max="2550" width="20.125" style="135" customWidth="1"/>
    <col min="2551" max="2551" width="9.625" style="135" customWidth="1"/>
    <col min="2552" max="2552" width="8.625" style="135" customWidth="1"/>
    <col min="2553" max="2553" width="8.875" style="135" customWidth="1"/>
    <col min="2554" max="2556" width="7.625" style="135" customWidth="1"/>
    <col min="2557" max="2557" width="8.125" style="135" customWidth="1"/>
    <col min="2558" max="2558" width="7.625" style="135" customWidth="1"/>
    <col min="2559" max="2805" width="9" style="135"/>
    <col min="2806" max="2806" width="20.125" style="135" customWidth="1"/>
    <col min="2807" max="2807" width="9.625" style="135" customWidth="1"/>
    <col min="2808" max="2808" width="8.625" style="135" customWidth="1"/>
    <col min="2809" max="2809" width="8.875" style="135" customWidth="1"/>
    <col min="2810" max="2812" width="7.625" style="135" customWidth="1"/>
    <col min="2813" max="2813" width="8.125" style="135" customWidth="1"/>
    <col min="2814" max="2814" width="7.625" style="135" customWidth="1"/>
    <col min="2815" max="3061" width="9" style="135"/>
    <col min="3062" max="3062" width="20.125" style="135" customWidth="1"/>
    <col min="3063" max="3063" width="9.625" style="135" customWidth="1"/>
    <col min="3064" max="3064" width="8.625" style="135" customWidth="1"/>
    <col min="3065" max="3065" width="8.875" style="135" customWidth="1"/>
    <col min="3066" max="3068" width="7.625" style="135" customWidth="1"/>
    <col min="3069" max="3069" width="8.125" style="135" customWidth="1"/>
    <col min="3070" max="3070" width="7.625" style="135" customWidth="1"/>
    <col min="3071" max="3317" width="9" style="135"/>
    <col min="3318" max="3318" width="20.125" style="135" customWidth="1"/>
    <col min="3319" max="3319" width="9.625" style="135" customWidth="1"/>
    <col min="3320" max="3320" width="8.625" style="135" customWidth="1"/>
    <col min="3321" max="3321" width="8.875" style="135" customWidth="1"/>
    <col min="3322" max="3324" width="7.625" style="135" customWidth="1"/>
    <col min="3325" max="3325" width="8.125" style="135" customWidth="1"/>
    <col min="3326" max="3326" width="7.625" style="135" customWidth="1"/>
    <col min="3327" max="3573" width="9" style="135"/>
    <col min="3574" max="3574" width="20.125" style="135" customWidth="1"/>
    <col min="3575" max="3575" width="9.625" style="135" customWidth="1"/>
    <col min="3576" max="3576" width="8.625" style="135" customWidth="1"/>
    <col min="3577" max="3577" width="8.875" style="135" customWidth="1"/>
    <col min="3578" max="3580" width="7.625" style="135" customWidth="1"/>
    <col min="3581" max="3581" width="8.125" style="135" customWidth="1"/>
    <col min="3582" max="3582" width="7.625" style="135" customWidth="1"/>
    <col min="3583" max="3829" width="9" style="135"/>
    <col min="3830" max="3830" width="20.125" style="135" customWidth="1"/>
    <col min="3831" max="3831" width="9.625" style="135" customWidth="1"/>
    <col min="3832" max="3832" width="8.625" style="135" customWidth="1"/>
    <col min="3833" max="3833" width="8.875" style="135" customWidth="1"/>
    <col min="3834" max="3836" width="7.625" style="135" customWidth="1"/>
    <col min="3837" max="3837" width="8.125" style="135" customWidth="1"/>
    <col min="3838" max="3838" width="7.625" style="135" customWidth="1"/>
    <col min="3839" max="4085" width="9" style="135"/>
    <col min="4086" max="4086" width="20.125" style="135" customWidth="1"/>
    <col min="4087" max="4087" width="9.625" style="135" customWidth="1"/>
    <col min="4088" max="4088" width="8.625" style="135" customWidth="1"/>
    <col min="4089" max="4089" width="8.875" style="135" customWidth="1"/>
    <col min="4090" max="4092" width="7.625" style="135" customWidth="1"/>
    <col min="4093" max="4093" width="8.125" style="135" customWidth="1"/>
    <col min="4094" max="4094" width="7.625" style="135" customWidth="1"/>
    <col min="4095" max="4341" width="9" style="135"/>
    <col min="4342" max="4342" width="20.125" style="135" customWidth="1"/>
    <col min="4343" max="4343" width="9.625" style="135" customWidth="1"/>
    <col min="4344" max="4344" width="8.625" style="135" customWidth="1"/>
    <col min="4345" max="4345" width="8.875" style="135" customWidth="1"/>
    <col min="4346" max="4348" width="7.625" style="135" customWidth="1"/>
    <col min="4349" max="4349" width="8.125" style="135" customWidth="1"/>
    <col min="4350" max="4350" width="7.625" style="135" customWidth="1"/>
    <col min="4351" max="4597" width="9" style="135"/>
    <col min="4598" max="4598" width="20.125" style="135" customWidth="1"/>
    <col min="4599" max="4599" width="9.625" style="135" customWidth="1"/>
    <col min="4600" max="4600" width="8.625" style="135" customWidth="1"/>
    <col min="4601" max="4601" width="8.875" style="135" customWidth="1"/>
    <col min="4602" max="4604" width="7.625" style="135" customWidth="1"/>
    <col min="4605" max="4605" width="8.125" style="135" customWidth="1"/>
    <col min="4606" max="4606" width="7.625" style="135" customWidth="1"/>
    <col min="4607" max="4853" width="9" style="135"/>
    <col min="4854" max="4854" width="20.125" style="135" customWidth="1"/>
    <col min="4855" max="4855" width="9.625" style="135" customWidth="1"/>
    <col min="4856" max="4856" width="8.625" style="135" customWidth="1"/>
    <col min="4857" max="4857" width="8.875" style="135" customWidth="1"/>
    <col min="4858" max="4860" width="7.625" style="135" customWidth="1"/>
    <col min="4861" max="4861" width="8.125" style="135" customWidth="1"/>
    <col min="4862" max="4862" width="7.625" style="135" customWidth="1"/>
    <col min="4863" max="5109" width="9" style="135"/>
    <col min="5110" max="5110" width="20.125" style="135" customWidth="1"/>
    <col min="5111" max="5111" width="9.625" style="135" customWidth="1"/>
    <col min="5112" max="5112" width="8.625" style="135" customWidth="1"/>
    <col min="5113" max="5113" width="8.875" style="135" customWidth="1"/>
    <col min="5114" max="5116" width="7.625" style="135" customWidth="1"/>
    <col min="5117" max="5117" width="8.125" style="135" customWidth="1"/>
    <col min="5118" max="5118" width="7.625" style="135" customWidth="1"/>
    <col min="5119" max="5365" width="9" style="135"/>
    <col min="5366" max="5366" width="20.125" style="135" customWidth="1"/>
    <col min="5367" max="5367" width="9.625" style="135" customWidth="1"/>
    <col min="5368" max="5368" width="8.625" style="135" customWidth="1"/>
    <col min="5369" max="5369" width="8.875" style="135" customWidth="1"/>
    <col min="5370" max="5372" width="7.625" style="135" customWidth="1"/>
    <col min="5373" max="5373" width="8.125" style="135" customWidth="1"/>
    <col min="5374" max="5374" width="7.625" style="135" customWidth="1"/>
    <col min="5375" max="5621" width="9" style="135"/>
    <col min="5622" max="5622" width="20.125" style="135" customWidth="1"/>
    <col min="5623" max="5623" width="9.625" style="135" customWidth="1"/>
    <col min="5624" max="5624" width="8.625" style="135" customWidth="1"/>
    <col min="5625" max="5625" width="8.875" style="135" customWidth="1"/>
    <col min="5626" max="5628" width="7.625" style="135" customWidth="1"/>
    <col min="5629" max="5629" width="8.125" style="135" customWidth="1"/>
    <col min="5630" max="5630" width="7.625" style="135" customWidth="1"/>
    <col min="5631" max="5877" width="9" style="135"/>
    <col min="5878" max="5878" width="20.125" style="135" customWidth="1"/>
    <col min="5879" max="5879" width="9.625" style="135" customWidth="1"/>
    <col min="5880" max="5880" width="8.625" style="135" customWidth="1"/>
    <col min="5881" max="5881" width="8.875" style="135" customWidth="1"/>
    <col min="5882" max="5884" width="7.625" style="135" customWidth="1"/>
    <col min="5885" max="5885" width="8.125" style="135" customWidth="1"/>
    <col min="5886" max="5886" width="7.625" style="135" customWidth="1"/>
    <col min="5887" max="6133" width="9" style="135"/>
    <col min="6134" max="6134" width="20.125" style="135" customWidth="1"/>
    <col min="6135" max="6135" width="9.625" style="135" customWidth="1"/>
    <col min="6136" max="6136" width="8.625" style="135" customWidth="1"/>
    <col min="6137" max="6137" width="8.875" style="135" customWidth="1"/>
    <col min="6138" max="6140" width="7.625" style="135" customWidth="1"/>
    <col min="6141" max="6141" width="8.125" style="135" customWidth="1"/>
    <col min="6142" max="6142" width="7.625" style="135" customWidth="1"/>
    <col min="6143" max="6389" width="9" style="135"/>
    <col min="6390" max="6390" width="20.125" style="135" customWidth="1"/>
    <col min="6391" max="6391" width="9.625" style="135" customWidth="1"/>
    <col min="6392" max="6392" width="8.625" style="135" customWidth="1"/>
    <col min="6393" max="6393" width="8.875" style="135" customWidth="1"/>
    <col min="6394" max="6396" width="7.625" style="135" customWidth="1"/>
    <col min="6397" max="6397" width="8.125" style="135" customWidth="1"/>
    <col min="6398" max="6398" width="7.625" style="135" customWidth="1"/>
    <col min="6399" max="6645" width="9" style="135"/>
    <col min="6646" max="6646" width="20.125" style="135" customWidth="1"/>
    <col min="6647" max="6647" width="9.625" style="135" customWidth="1"/>
    <col min="6648" max="6648" width="8.625" style="135" customWidth="1"/>
    <col min="6649" max="6649" width="8.875" style="135" customWidth="1"/>
    <col min="6650" max="6652" width="7.625" style="135" customWidth="1"/>
    <col min="6653" max="6653" width="8.125" style="135" customWidth="1"/>
    <col min="6654" max="6654" width="7.625" style="135" customWidth="1"/>
    <col min="6655" max="6901" width="9" style="135"/>
    <col min="6902" max="6902" width="20.125" style="135" customWidth="1"/>
    <col min="6903" max="6903" width="9.625" style="135" customWidth="1"/>
    <col min="6904" max="6904" width="8.625" style="135" customWidth="1"/>
    <col min="6905" max="6905" width="8.875" style="135" customWidth="1"/>
    <col min="6906" max="6908" width="7.625" style="135" customWidth="1"/>
    <col min="6909" max="6909" width="8.125" style="135" customWidth="1"/>
    <col min="6910" max="6910" width="7.625" style="135" customWidth="1"/>
    <col min="6911" max="7157" width="9" style="135"/>
    <col min="7158" max="7158" width="20.125" style="135" customWidth="1"/>
    <col min="7159" max="7159" width="9.625" style="135" customWidth="1"/>
    <col min="7160" max="7160" width="8.625" style="135" customWidth="1"/>
    <col min="7161" max="7161" width="8.875" style="135" customWidth="1"/>
    <col min="7162" max="7164" width="7.625" style="135" customWidth="1"/>
    <col min="7165" max="7165" width="8.125" style="135" customWidth="1"/>
    <col min="7166" max="7166" width="7.625" style="135" customWidth="1"/>
    <col min="7167" max="7413" width="9" style="135"/>
    <col min="7414" max="7414" width="20.125" style="135" customWidth="1"/>
    <col min="7415" max="7415" width="9.625" style="135" customWidth="1"/>
    <col min="7416" max="7416" width="8.625" style="135" customWidth="1"/>
    <col min="7417" max="7417" width="8.875" style="135" customWidth="1"/>
    <col min="7418" max="7420" width="7.625" style="135" customWidth="1"/>
    <col min="7421" max="7421" width="8.125" style="135" customWidth="1"/>
    <col min="7422" max="7422" width="7.625" style="135" customWidth="1"/>
    <col min="7423" max="7669" width="9" style="135"/>
    <col min="7670" max="7670" width="20.125" style="135" customWidth="1"/>
    <col min="7671" max="7671" width="9.625" style="135" customWidth="1"/>
    <col min="7672" max="7672" width="8.625" style="135" customWidth="1"/>
    <col min="7673" max="7673" width="8.875" style="135" customWidth="1"/>
    <col min="7674" max="7676" width="7.625" style="135" customWidth="1"/>
    <col min="7677" max="7677" width="8.125" style="135" customWidth="1"/>
    <col min="7678" max="7678" width="7.625" style="135" customWidth="1"/>
    <col min="7679" max="7925" width="9" style="135"/>
    <col min="7926" max="7926" width="20.125" style="135" customWidth="1"/>
    <col min="7927" max="7927" width="9.625" style="135" customWidth="1"/>
    <col min="7928" max="7928" width="8.625" style="135" customWidth="1"/>
    <col min="7929" max="7929" width="8.875" style="135" customWidth="1"/>
    <col min="7930" max="7932" width="7.625" style="135" customWidth="1"/>
    <col min="7933" max="7933" width="8.125" style="135" customWidth="1"/>
    <col min="7934" max="7934" width="7.625" style="135" customWidth="1"/>
    <col min="7935" max="8181" width="9" style="135"/>
    <col min="8182" max="8182" width="20.125" style="135" customWidth="1"/>
    <col min="8183" max="8183" width="9.625" style="135" customWidth="1"/>
    <col min="8184" max="8184" width="8.625" style="135" customWidth="1"/>
    <col min="8185" max="8185" width="8.875" style="135" customWidth="1"/>
    <col min="8186" max="8188" width="7.625" style="135" customWidth="1"/>
    <col min="8189" max="8189" width="8.125" style="135" customWidth="1"/>
    <col min="8190" max="8190" width="7.625" style="135" customWidth="1"/>
    <col min="8191" max="8437" width="9" style="135"/>
    <col min="8438" max="8438" width="20.125" style="135" customWidth="1"/>
    <col min="8439" max="8439" width="9.625" style="135" customWidth="1"/>
    <col min="8440" max="8440" width="8.625" style="135" customWidth="1"/>
    <col min="8441" max="8441" width="8.875" style="135" customWidth="1"/>
    <col min="8442" max="8444" width="7.625" style="135" customWidth="1"/>
    <col min="8445" max="8445" width="8.125" style="135" customWidth="1"/>
    <col min="8446" max="8446" width="7.625" style="135" customWidth="1"/>
    <col min="8447" max="8693" width="9" style="135"/>
    <col min="8694" max="8694" width="20.125" style="135" customWidth="1"/>
    <col min="8695" max="8695" width="9.625" style="135" customWidth="1"/>
    <col min="8696" max="8696" width="8.625" style="135" customWidth="1"/>
    <col min="8697" max="8697" width="8.875" style="135" customWidth="1"/>
    <col min="8698" max="8700" width="7.625" style="135" customWidth="1"/>
    <col min="8701" max="8701" width="8.125" style="135" customWidth="1"/>
    <col min="8702" max="8702" width="7.625" style="135" customWidth="1"/>
    <col min="8703" max="8949" width="9" style="135"/>
    <col min="8950" max="8950" width="20.125" style="135" customWidth="1"/>
    <col min="8951" max="8951" width="9.625" style="135" customWidth="1"/>
    <col min="8952" max="8952" width="8.625" style="135" customWidth="1"/>
    <col min="8953" max="8953" width="8.875" style="135" customWidth="1"/>
    <col min="8954" max="8956" width="7.625" style="135" customWidth="1"/>
    <col min="8957" max="8957" width="8.125" style="135" customWidth="1"/>
    <col min="8958" max="8958" width="7.625" style="135" customWidth="1"/>
    <col min="8959" max="9205" width="9" style="135"/>
    <col min="9206" max="9206" width="20.125" style="135" customWidth="1"/>
    <col min="9207" max="9207" width="9.625" style="135" customWidth="1"/>
    <col min="9208" max="9208" width="8.625" style="135" customWidth="1"/>
    <col min="9209" max="9209" width="8.875" style="135" customWidth="1"/>
    <col min="9210" max="9212" width="7.625" style="135" customWidth="1"/>
    <col min="9213" max="9213" width="8.125" style="135" customWidth="1"/>
    <col min="9214" max="9214" width="7.625" style="135" customWidth="1"/>
    <col min="9215" max="9461" width="9" style="135"/>
    <col min="9462" max="9462" width="20.125" style="135" customWidth="1"/>
    <col min="9463" max="9463" width="9.625" style="135" customWidth="1"/>
    <col min="9464" max="9464" width="8.625" style="135" customWidth="1"/>
    <col min="9465" max="9465" width="8.875" style="135" customWidth="1"/>
    <col min="9466" max="9468" width="7.625" style="135" customWidth="1"/>
    <col min="9469" max="9469" width="8.125" style="135" customWidth="1"/>
    <col min="9470" max="9470" width="7.625" style="135" customWidth="1"/>
    <col min="9471" max="9717" width="9" style="135"/>
    <col min="9718" max="9718" width="20.125" style="135" customWidth="1"/>
    <col min="9719" max="9719" width="9.625" style="135" customWidth="1"/>
    <col min="9720" max="9720" width="8.625" style="135" customWidth="1"/>
    <col min="9721" max="9721" width="8.875" style="135" customWidth="1"/>
    <col min="9722" max="9724" width="7.625" style="135" customWidth="1"/>
    <col min="9725" max="9725" width="8.125" style="135" customWidth="1"/>
    <col min="9726" max="9726" width="7.625" style="135" customWidth="1"/>
    <col min="9727" max="9973" width="9" style="135"/>
    <col min="9974" max="9974" width="20.125" style="135" customWidth="1"/>
    <col min="9975" max="9975" width="9.625" style="135" customWidth="1"/>
    <col min="9976" max="9976" width="8.625" style="135" customWidth="1"/>
    <col min="9977" max="9977" width="8.875" style="135" customWidth="1"/>
    <col min="9978" max="9980" width="7.625" style="135" customWidth="1"/>
    <col min="9981" max="9981" width="8.125" style="135" customWidth="1"/>
    <col min="9982" max="9982" width="7.625" style="135" customWidth="1"/>
    <col min="9983" max="10229" width="9" style="135"/>
    <col min="10230" max="10230" width="20.125" style="135" customWidth="1"/>
    <col min="10231" max="10231" width="9.625" style="135" customWidth="1"/>
    <col min="10232" max="10232" width="8.625" style="135" customWidth="1"/>
    <col min="10233" max="10233" width="8.875" style="135" customWidth="1"/>
    <col min="10234" max="10236" width="7.625" style="135" customWidth="1"/>
    <col min="10237" max="10237" width="8.125" style="135" customWidth="1"/>
    <col min="10238" max="10238" width="7.625" style="135" customWidth="1"/>
    <col min="10239" max="10485" width="9" style="135"/>
    <col min="10486" max="10486" width="20.125" style="135" customWidth="1"/>
    <col min="10487" max="10487" width="9.625" style="135" customWidth="1"/>
    <col min="10488" max="10488" width="8.625" style="135" customWidth="1"/>
    <col min="10489" max="10489" width="8.875" style="135" customWidth="1"/>
    <col min="10490" max="10492" width="7.625" style="135" customWidth="1"/>
    <col min="10493" max="10493" width="8.125" style="135" customWidth="1"/>
    <col min="10494" max="10494" width="7.625" style="135" customWidth="1"/>
    <col min="10495" max="10741" width="9" style="135"/>
    <col min="10742" max="10742" width="20.125" style="135" customWidth="1"/>
    <col min="10743" max="10743" width="9.625" style="135" customWidth="1"/>
    <col min="10744" max="10744" width="8.625" style="135" customWidth="1"/>
    <col min="10745" max="10745" width="8.875" style="135" customWidth="1"/>
    <col min="10746" max="10748" width="7.625" style="135" customWidth="1"/>
    <col min="10749" max="10749" width="8.125" style="135" customWidth="1"/>
    <col min="10750" max="10750" width="7.625" style="135" customWidth="1"/>
    <col min="10751" max="10997" width="9" style="135"/>
    <col min="10998" max="10998" width="20.125" style="135" customWidth="1"/>
    <col min="10999" max="10999" width="9.625" style="135" customWidth="1"/>
    <col min="11000" max="11000" width="8.625" style="135" customWidth="1"/>
    <col min="11001" max="11001" width="8.875" style="135" customWidth="1"/>
    <col min="11002" max="11004" width="7.625" style="135" customWidth="1"/>
    <col min="11005" max="11005" width="8.125" style="135" customWidth="1"/>
    <col min="11006" max="11006" width="7.625" style="135" customWidth="1"/>
    <col min="11007" max="11253" width="9" style="135"/>
    <col min="11254" max="11254" width="20.125" style="135" customWidth="1"/>
    <col min="11255" max="11255" width="9.625" style="135" customWidth="1"/>
    <col min="11256" max="11256" width="8.625" style="135" customWidth="1"/>
    <col min="11257" max="11257" width="8.875" style="135" customWidth="1"/>
    <col min="11258" max="11260" width="7.625" style="135" customWidth="1"/>
    <col min="11261" max="11261" width="8.125" style="135" customWidth="1"/>
    <col min="11262" max="11262" width="7.625" style="135" customWidth="1"/>
    <col min="11263" max="11509" width="9" style="135"/>
    <col min="11510" max="11510" width="20.125" style="135" customWidth="1"/>
    <col min="11511" max="11511" width="9.625" style="135" customWidth="1"/>
    <col min="11512" max="11512" width="8.625" style="135" customWidth="1"/>
    <col min="11513" max="11513" width="8.875" style="135" customWidth="1"/>
    <col min="11514" max="11516" width="7.625" style="135" customWidth="1"/>
    <col min="11517" max="11517" width="8.125" style="135" customWidth="1"/>
    <col min="11518" max="11518" width="7.625" style="135" customWidth="1"/>
    <col min="11519" max="11765" width="9" style="135"/>
    <col min="11766" max="11766" width="20.125" style="135" customWidth="1"/>
    <col min="11767" max="11767" width="9.625" style="135" customWidth="1"/>
    <col min="11768" max="11768" width="8.625" style="135" customWidth="1"/>
    <col min="11769" max="11769" width="8.875" style="135" customWidth="1"/>
    <col min="11770" max="11772" width="7.625" style="135" customWidth="1"/>
    <col min="11773" max="11773" width="8.125" style="135" customWidth="1"/>
    <col min="11774" max="11774" width="7.625" style="135" customWidth="1"/>
    <col min="11775" max="12021" width="9" style="135"/>
    <col min="12022" max="12022" width="20.125" style="135" customWidth="1"/>
    <col min="12023" max="12023" width="9.625" style="135" customWidth="1"/>
    <col min="12024" max="12024" width="8.625" style="135" customWidth="1"/>
    <col min="12025" max="12025" width="8.875" style="135" customWidth="1"/>
    <col min="12026" max="12028" width="7.625" style="135" customWidth="1"/>
    <col min="12029" max="12029" width="8.125" style="135" customWidth="1"/>
    <col min="12030" max="12030" width="7.625" style="135" customWidth="1"/>
    <col min="12031" max="12277" width="9" style="135"/>
    <col min="12278" max="12278" width="20.125" style="135" customWidth="1"/>
    <col min="12279" max="12279" width="9.625" style="135" customWidth="1"/>
    <col min="12280" max="12280" width="8.625" style="135" customWidth="1"/>
    <col min="12281" max="12281" width="8.875" style="135" customWidth="1"/>
    <col min="12282" max="12284" width="7.625" style="135" customWidth="1"/>
    <col min="12285" max="12285" width="8.125" style="135" customWidth="1"/>
    <col min="12286" max="12286" width="7.625" style="135" customWidth="1"/>
    <col min="12287" max="12533" width="9" style="135"/>
    <col min="12534" max="12534" width="20.125" style="135" customWidth="1"/>
    <col min="12535" max="12535" width="9.625" style="135" customWidth="1"/>
    <col min="12536" max="12536" width="8.625" style="135" customWidth="1"/>
    <col min="12537" max="12537" width="8.875" style="135" customWidth="1"/>
    <col min="12538" max="12540" width="7.625" style="135" customWidth="1"/>
    <col min="12541" max="12541" width="8.125" style="135" customWidth="1"/>
    <col min="12542" max="12542" width="7.625" style="135" customWidth="1"/>
    <col min="12543" max="12789" width="9" style="135"/>
    <col min="12790" max="12790" width="20.125" style="135" customWidth="1"/>
    <col min="12791" max="12791" width="9.625" style="135" customWidth="1"/>
    <col min="12792" max="12792" width="8.625" style="135" customWidth="1"/>
    <col min="12793" max="12793" width="8.875" style="135" customWidth="1"/>
    <col min="12794" max="12796" width="7.625" style="135" customWidth="1"/>
    <col min="12797" max="12797" width="8.125" style="135" customWidth="1"/>
    <col min="12798" max="12798" width="7.625" style="135" customWidth="1"/>
    <col min="12799" max="13045" width="9" style="135"/>
    <col min="13046" max="13046" width="20.125" style="135" customWidth="1"/>
    <col min="13047" max="13047" width="9.625" style="135" customWidth="1"/>
    <col min="13048" max="13048" width="8.625" style="135" customWidth="1"/>
    <col min="13049" max="13049" width="8.875" style="135" customWidth="1"/>
    <col min="13050" max="13052" width="7.625" style="135" customWidth="1"/>
    <col min="13053" max="13053" width="8.125" style="135" customWidth="1"/>
    <col min="13054" max="13054" width="7.625" style="135" customWidth="1"/>
    <col min="13055" max="13301" width="9" style="135"/>
    <col min="13302" max="13302" width="20.125" style="135" customWidth="1"/>
    <col min="13303" max="13303" width="9.625" style="135" customWidth="1"/>
    <col min="13304" max="13304" width="8.625" style="135" customWidth="1"/>
    <col min="13305" max="13305" width="8.875" style="135" customWidth="1"/>
    <col min="13306" max="13308" width="7.625" style="135" customWidth="1"/>
    <col min="13309" max="13309" width="8.125" style="135" customWidth="1"/>
    <col min="13310" max="13310" width="7.625" style="135" customWidth="1"/>
    <col min="13311" max="13557" width="9" style="135"/>
    <col min="13558" max="13558" width="20.125" style="135" customWidth="1"/>
    <col min="13559" max="13559" width="9.625" style="135" customWidth="1"/>
    <col min="13560" max="13560" width="8.625" style="135" customWidth="1"/>
    <col min="13561" max="13561" width="8.875" style="135" customWidth="1"/>
    <col min="13562" max="13564" width="7.625" style="135" customWidth="1"/>
    <col min="13565" max="13565" width="8.125" style="135" customWidth="1"/>
    <col min="13566" max="13566" width="7.625" style="135" customWidth="1"/>
    <col min="13567" max="13813" width="9" style="135"/>
    <col min="13814" max="13814" width="20.125" style="135" customWidth="1"/>
    <col min="13815" max="13815" width="9.625" style="135" customWidth="1"/>
    <col min="13816" max="13816" width="8.625" style="135" customWidth="1"/>
    <col min="13817" max="13817" width="8.875" style="135" customWidth="1"/>
    <col min="13818" max="13820" width="7.625" style="135" customWidth="1"/>
    <col min="13821" max="13821" width="8.125" style="135" customWidth="1"/>
    <col min="13822" max="13822" width="7.625" style="135" customWidth="1"/>
    <col min="13823" max="14069" width="9" style="135"/>
    <col min="14070" max="14070" width="20.125" style="135" customWidth="1"/>
    <col min="14071" max="14071" width="9.625" style="135" customWidth="1"/>
    <col min="14072" max="14072" width="8.625" style="135" customWidth="1"/>
    <col min="14073" max="14073" width="8.875" style="135" customWidth="1"/>
    <col min="14074" max="14076" width="7.625" style="135" customWidth="1"/>
    <col min="14077" max="14077" width="8.125" style="135" customWidth="1"/>
    <col min="14078" max="14078" width="7.625" style="135" customWidth="1"/>
    <col min="14079" max="14325" width="9" style="135"/>
    <col min="14326" max="14326" width="20.125" style="135" customWidth="1"/>
    <col min="14327" max="14327" width="9.625" style="135" customWidth="1"/>
    <col min="14328" max="14328" width="8.625" style="135" customWidth="1"/>
    <col min="14329" max="14329" width="8.875" style="135" customWidth="1"/>
    <col min="14330" max="14332" width="7.625" style="135" customWidth="1"/>
    <col min="14333" max="14333" width="8.125" style="135" customWidth="1"/>
    <col min="14334" max="14334" width="7.625" style="135" customWidth="1"/>
    <col min="14335" max="14581" width="9" style="135"/>
    <col min="14582" max="14582" width="20.125" style="135" customWidth="1"/>
    <col min="14583" max="14583" width="9.625" style="135" customWidth="1"/>
    <col min="14584" max="14584" width="8.625" style="135" customWidth="1"/>
    <col min="14585" max="14585" width="8.875" style="135" customWidth="1"/>
    <col min="14586" max="14588" width="7.625" style="135" customWidth="1"/>
    <col min="14589" max="14589" width="8.125" style="135" customWidth="1"/>
    <col min="14590" max="14590" width="7.625" style="135" customWidth="1"/>
    <col min="14591" max="14837" width="9" style="135"/>
    <col min="14838" max="14838" width="20.125" style="135" customWidth="1"/>
    <col min="14839" max="14839" width="9.625" style="135" customWidth="1"/>
    <col min="14840" max="14840" width="8.625" style="135" customWidth="1"/>
    <col min="14841" max="14841" width="8.875" style="135" customWidth="1"/>
    <col min="14842" max="14844" width="7.625" style="135" customWidth="1"/>
    <col min="14845" max="14845" width="8.125" style="135" customWidth="1"/>
    <col min="14846" max="14846" width="7.625" style="135" customWidth="1"/>
    <col min="14847" max="15093" width="9" style="135"/>
    <col min="15094" max="15094" width="20.125" style="135" customWidth="1"/>
    <col min="15095" max="15095" width="9.625" style="135" customWidth="1"/>
    <col min="15096" max="15096" width="8.625" style="135" customWidth="1"/>
    <col min="15097" max="15097" width="8.875" style="135" customWidth="1"/>
    <col min="15098" max="15100" width="7.625" style="135" customWidth="1"/>
    <col min="15101" max="15101" width="8.125" style="135" customWidth="1"/>
    <col min="15102" max="15102" width="7.625" style="135" customWidth="1"/>
    <col min="15103" max="15349" width="9" style="135"/>
    <col min="15350" max="15350" width="20.125" style="135" customWidth="1"/>
    <col min="15351" max="15351" width="9.625" style="135" customWidth="1"/>
    <col min="15352" max="15352" width="8.625" style="135" customWidth="1"/>
    <col min="15353" max="15353" width="8.875" style="135" customWidth="1"/>
    <col min="15354" max="15356" width="7.625" style="135" customWidth="1"/>
    <col min="15357" max="15357" width="8.125" style="135" customWidth="1"/>
    <col min="15358" max="15358" width="7.625" style="135" customWidth="1"/>
    <col min="15359" max="15605" width="9" style="135"/>
    <col min="15606" max="15606" width="20.125" style="135" customWidth="1"/>
    <col min="15607" max="15607" width="9.625" style="135" customWidth="1"/>
    <col min="15608" max="15608" width="8.625" style="135" customWidth="1"/>
    <col min="15609" max="15609" width="8.875" style="135" customWidth="1"/>
    <col min="15610" max="15612" width="7.625" style="135" customWidth="1"/>
    <col min="15613" max="15613" width="8.125" style="135" customWidth="1"/>
    <col min="15614" max="15614" width="7.625" style="135" customWidth="1"/>
    <col min="15615" max="15861" width="9" style="135"/>
    <col min="15862" max="15862" width="20.125" style="135" customWidth="1"/>
    <col min="15863" max="15863" width="9.625" style="135" customWidth="1"/>
    <col min="15864" max="15864" width="8.625" style="135" customWidth="1"/>
    <col min="15865" max="15865" width="8.875" style="135" customWidth="1"/>
    <col min="15866" max="15868" width="7.625" style="135" customWidth="1"/>
    <col min="15869" max="15869" width="8.125" style="135" customWidth="1"/>
    <col min="15870" max="15870" width="7.625" style="135" customWidth="1"/>
    <col min="15871" max="16117" width="9" style="135"/>
    <col min="16118" max="16118" width="20.125" style="135" customWidth="1"/>
    <col min="16119" max="16119" width="9.625" style="135" customWidth="1"/>
    <col min="16120" max="16120" width="8.625" style="135" customWidth="1"/>
    <col min="16121" max="16121" width="8.875" style="135" customWidth="1"/>
    <col min="16122" max="16124" width="7.625" style="135" customWidth="1"/>
    <col min="16125" max="16125" width="8.125" style="135" customWidth="1"/>
    <col min="16126" max="16126" width="7.625" style="135" customWidth="1"/>
    <col min="16127" max="16384" width="9" style="135"/>
  </cols>
  <sheetData>
    <row r="1" ht="23.25" customHeight="1" spans="1:1">
      <c r="A1" s="137" t="s">
        <v>1115</v>
      </c>
    </row>
    <row r="2" ht="32.45" customHeight="1" spans="1:4">
      <c r="A2" s="138" t="s">
        <v>1116</v>
      </c>
      <c r="B2" s="139"/>
      <c r="C2" s="139"/>
      <c r="D2" s="138"/>
    </row>
    <row r="3" ht="23.25" customHeight="1" spans="4:4">
      <c r="D3" s="140" t="s">
        <v>38</v>
      </c>
    </row>
    <row r="4" ht="48.6" customHeight="1" spans="1:4">
      <c r="A4" s="141" t="s">
        <v>1117</v>
      </c>
      <c r="B4" s="94" t="s">
        <v>40</v>
      </c>
      <c r="C4" s="18" t="s">
        <v>1118</v>
      </c>
      <c r="D4" s="18" t="s">
        <v>1119</v>
      </c>
    </row>
    <row r="5" ht="24.95" customHeight="1" spans="1:4">
      <c r="A5" s="142" t="s">
        <v>1120</v>
      </c>
      <c r="B5" s="94">
        <f>SUM(B6:B20)</f>
        <v>426257</v>
      </c>
      <c r="C5" s="94">
        <f>SUM(C6:C20)</f>
        <v>349583</v>
      </c>
      <c r="D5" s="126">
        <f>B5/C5</f>
        <v>1.2193</v>
      </c>
    </row>
    <row r="6" ht="24.95" customHeight="1" spans="1:10">
      <c r="A6" s="143" t="s">
        <v>1121</v>
      </c>
      <c r="B6" s="144">
        <v>174985</v>
      </c>
      <c r="C6" s="144">
        <v>127150</v>
      </c>
      <c r="D6" s="131">
        <f t="shared" ref="D6:D20" si="0">B6/C6</f>
        <v>1.3762</v>
      </c>
      <c r="E6" s="145"/>
      <c r="F6" s="145"/>
      <c r="G6" s="145"/>
      <c r="H6" s="145"/>
      <c r="I6" s="145"/>
      <c r="J6" s="145"/>
    </row>
    <row r="7" ht="24.95" customHeight="1" spans="1:10">
      <c r="A7" s="143" t="s">
        <v>1122</v>
      </c>
      <c r="B7" s="144">
        <v>36600</v>
      </c>
      <c r="C7" s="144">
        <v>38608</v>
      </c>
      <c r="D7" s="131">
        <f t="shared" si="0"/>
        <v>0.948</v>
      </c>
      <c r="E7" s="145"/>
      <c r="F7" s="145"/>
      <c r="G7" s="145"/>
      <c r="H7" s="145"/>
      <c r="I7" s="145"/>
      <c r="J7" s="145"/>
    </row>
    <row r="8" ht="24.95" customHeight="1" spans="1:10">
      <c r="A8" s="143" t="s">
        <v>1123</v>
      </c>
      <c r="B8" s="144">
        <v>23500</v>
      </c>
      <c r="C8" s="144">
        <v>24795</v>
      </c>
      <c r="D8" s="131">
        <f t="shared" si="0"/>
        <v>0.9478</v>
      </c>
      <c r="E8" s="145"/>
      <c r="F8" s="145"/>
      <c r="G8" s="145"/>
      <c r="H8" s="145"/>
      <c r="I8" s="145"/>
      <c r="J8" s="145"/>
    </row>
    <row r="9" ht="24.95" customHeight="1" spans="1:10">
      <c r="A9" s="143" t="s">
        <v>1124</v>
      </c>
      <c r="B9" s="144">
        <v>0</v>
      </c>
      <c r="C9" s="144">
        <v>0</v>
      </c>
      <c r="D9" s="131"/>
      <c r="E9" s="145"/>
      <c r="F9" s="145"/>
      <c r="G9" s="145"/>
      <c r="H9" s="145"/>
      <c r="I9" s="145"/>
      <c r="J9" s="145"/>
    </row>
    <row r="10" ht="24.95" customHeight="1" spans="1:10">
      <c r="A10" s="143" t="s">
        <v>1125</v>
      </c>
      <c r="B10" s="144">
        <v>37865</v>
      </c>
      <c r="C10" s="144">
        <v>39852</v>
      </c>
      <c r="D10" s="131">
        <f t="shared" si="0"/>
        <v>0.9501</v>
      </c>
      <c r="E10" s="145"/>
      <c r="F10" s="146"/>
      <c r="G10" s="145"/>
      <c r="H10" s="145"/>
      <c r="I10" s="145"/>
      <c r="J10" s="145"/>
    </row>
    <row r="11" ht="24.95" customHeight="1" spans="1:10">
      <c r="A11" s="143" t="s">
        <v>1126</v>
      </c>
      <c r="B11" s="144">
        <v>0</v>
      </c>
      <c r="C11" s="144">
        <v>0</v>
      </c>
      <c r="D11" s="131"/>
      <c r="E11" s="145"/>
      <c r="F11" s="145"/>
      <c r="G11" s="145"/>
      <c r="H11" s="145"/>
      <c r="I11" s="145"/>
      <c r="J11" s="145"/>
    </row>
    <row r="12" ht="24.95" customHeight="1" spans="1:10">
      <c r="A12" s="143" t="s">
        <v>1127</v>
      </c>
      <c r="B12" s="144">
        <v>2058</v>
      </c>
      <c r="C12" s="144">
        <v>1680</v>
      </c>
      <c r="D12" s="131">
        <f t="shared" si="0"/>
        <v>1.225</v>
      </c>
      <c r="E12" s="145"/>
      <c r="F12" s="145"/>
      <c r="G12" s="145"/>
      <c r="H12" s="145"/>
      <c r="I12" s="145"/>
      <c r="J12" s="145"/>
    </row>
    <row r="13" ht="24.95" customHeight="1" spans="1:10">
      <c r="A13" s="143" t="s">
        <v>1128</v>
      </c>
      <c r="B13" s="144"/>
      <c r="C13" s="144"/>
      <c r="D13" s="131"/>
      <c r="E13" s="145"/>
      <c r="F13" s="145"/>
      <c r="G13" s="145"/>
      <c r="H13" s="145"/>
      <c r="I13" s="145"/>
      <c r="J13" s="145"/>
    </row>
    <row r="14" ht="24.95" customHeight="1" spans="1:10">
      <c r="A14" s="143" t="s">
        <v>1129</v>
      </c>
      <c r="B14" s="144">
        <v>18270</v>
      </c>
      <c r="C14" s="144">
        <v>19038</v>
      </c>
      <c r="D14" s="131">
        <f t="shared" si="0"/>
        <v>0.9597</v>
      </c>
      <c r="E14" s="145"/>
      <c r="F14" s="145"/>
      <c r="G14" s="145"/>
      <c r="H14" s="145"/>
      <c r="I14" s="145"/>
      <c r="J14" s="145"/>
    </row>
    <row r="15" ht="24.95" customHeight="1" spans="1:10">
      <c r="A15" s="143" t="s">
        <v>1130</v>
      </c>
      <c r="B15" s="144">
        <v>18500</v>
      </c>
      <c r="C15" s="144">
        <v>21530</v>
      </c>
      <c r="D15" s="131">
        <f t="shared" si="0"/>
        <v>0.8593</v>
      </c>
      <c r="E15" s="145"/>
      <c r="F15" s="145"/>
      <c r="G15" s="145"/>
      <c r="H15" s="145"/>
      <c r="I15" s="145"/>
      <c r="J15" s="145"/>
    </row>
    <row r="16" ht="24.95" customHeight="1" spans="1:10">
      <c r="A16" s="143" t="s">
        <v>1131</v>
      </c>
      <c r="B16" s="144">
        <v>0</v>
      </c>
      <c r="C16" s="144">
        <v>0</v>
      </c>
      <c r="D16" s="131"/>
      <c r="E16" s="145"/>
      <c r="F16" s="145"/>
      <c r="G16" s="145"/>
      <c r="H16" s="145"/>
      <c r="I16" s="145"/>
      <c r="J16" s="145"/>
    </row>
    <row r="17" ht="24.95" customHeight="1" spans="1:10">
      <c r="A17" s="143" t="s">
        <v>1132</v>
      </c>
      <c r="B17" s="144">
        <v>60924</v>
      </c>
      <c r="C17" s="144">
        <v>37565</v>
      </c>
      <c r="D17" s="131">
        <f t="shared" si="0"/>
        <v>1.6218</v>
      </c>
      <c r="E17" s="145"/>
      <c r="F17" s="145"/>
      <c r="G17" s="145"/>
      <c r="H17" s="145"/>
      <c r="I17" s="145"/>
      <c r="J17" s="145"/>
    </row>
    <row r="18" ht="24.95" customHeight="1" spans="1:10">
      <c r="A18" s="143" t="s">
        <v>1133</v>
      </c>
      <c r="B18" s="144">
        <v>50555</v>
      </c>
      <c r="C18" s="144">
        <v>35690</v>
      </c>
      <c r="D18" s="131">
        <f t="shared" si="0"/>
        <v>1.4165</v>
      </c>
      <c r="E18" s="145"/>
      <c r="F18" s="145"/>
      <c r="G18" s="145"/>
      <c r="H18" s="145"/>
      <c r="I18" s="145"/>
      <c r="J18" s="145"/>
    </row>
    <row r="19" ht="24.95" customHeight="1" spans="1:10">
      <c r="A19" s="143" t="s">
        <v>1134</v>
      </c>
      <c r="B19" s="144">
        <v>2000</v>
      </c>
      <c r="C19" s="144">
        <v>3000</v>
      </c>
      <c r="D19" s="131"/>
      <c r="E19" s="145"/>
      <c r="F19" s="145"/>
      <c r="G19" s="145"/>
      <c r="H19" s="145"/>
      <c r="I19" s="145"/>
      <c r="J19" s="145"/>
    </row>
    <row r="20" ht="24.95" customHeight="1" spans="1:10">
      <c r="A20" s="143" t="s">
        <v>1135</v>
      </c>
      <c r="B20" s="144">
        <v>1000</v>
      </c>
      <c r="C20" s="144">
        <v>675</v>
      </c>
      <c r="D20" s="131">
        <f t="shared" si="0"/>
        <v>1.4815</v>
      </c>
      <c r="E20" s="145"/>
      <c r="F20" s="145"/>
      <c r="G20" s="145"/>
      <c r="H20" s="145"/>
      <c r="I20" s="145"/>
      <c r="J20" s="145"/>
    </row>
    <row r="21" ht="22.5" customHeight="1"/>
    <row r="22" ht="22.5" customHeight="1"/>
    <row r="23" ht="22.5" customHeight="1"/>
    <row r="24" ht="22.5" customHeight="1"/>
    <row r="25" ht="22.5" customHeight="1"/>
  </sheetData>
  <mergeCells count="1">
    <mergeCell ref="A2:D2"/>
  </mergeCells>
  <printOptions horizontalCentered="1"/>
  <pageMargins left="0.236081607698456" right="0.236081607698456" top="0.747823152016467" bottom="0.747823152016467" header="0.315238382872634" footer="0.315238382872634"/>
  <pageSetup paperSize="9" orientation="portrait"/>
  <headerFooter>
    <oddFooter>&amp;C&amp;"宋体,常规"&amp;12第 &amp;"宋体,常规"&amp;12&amp;P&amp;"宋体,常规"&amp;12 页，共 &amp;"宋体,常规"&amp;12&amp;N&amp;"宋体,常规"&amp;12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81"/>
  <sheetViews>
    <sheetView topLeftCell="A49" workbookViewId="0">
      <selection activeCell="A1" sqref="A1"/>
    </sheetView>
  </sheetViews>
  <sheetFormatPr defaultColWidth="9" defaultRowHeight="11.25" outlineLevelCol="4"/>
  <cols>
    <col min="1" max="1" width="35.625" style="120" customWidth="1"/>
    <col min="2" max="2" width="16.625" style="120" customWidth="1"/>
    <col min="3" max="3" width="16.25" style="120" customWidth="1"/>
    <col min="4" max="4" width="18.75" style="120" customWidth="1"/>
    <col min="5" max="5" width="9" style="120"/>
    <col min="6" max="6" width="9.625" style="120"/>
    <col min="7" max="16384" width="9" style="120"/>
  </cols>
  <sheetData>
    <row r="1" ht="18.75" customHeight="1" spans="1:1">
      <c r="A1" s="121" t="s">
        <v>1136</v>
      </c>
    </row>
    <row r="2" ht="22.5" customHeight="1" spans="1:4">
      <c r="A2" s="122" t="s">
        <v>1137</v>
      </c>
      <c r="B2" s="122"/>
      <c r="C2" s="122"/>
      <c r="D2" s="122"/>
    </row>
    <row r="3" ht="21" customHeight="1" spans="1:4">
      <c r="A3" s="123"/>
      <c r="D3" s="124" t="s">
        <v>38</v>
      </c>
    </row>
    <row r="4" ht="39" customHeight="1" spans="1:4">
      <c r="A4" s="125" t="s">
        <v>1117</v>
      </c>
      <c r="B4" s="94" t="s">
        <v>40</v>
      </c>
      <c r="C4" s="18" t="s">
        <v>1118</v>
      </c>
      <c r="D4" s="18" t="s">
        <v>1119</v>
      </c>
    </row>
    <row r="5" ht="22.5" customHeight="1" spans="1:4">
      <c r="A5" s="125" t="s">
        <v>1138</v>
      </c>
      <c r="B5" s="94">
        <f>B6+B11+B22+B30+B37+B41+B44+B48+B51+B57+B60+B65+B68+B73+B76</f>
        <v>374210</v>
      </c>
      <c r="C5" s="94">
        <v>349583</v>
      </c>
      <c r="D5" s="126">
        <f>B5/C5</f>
        <v>1.0704</v>
      </c>
    </row>
    <row r="6" s="119" customFormat="1" ht="16.7" customHeight="1" spans="1:4">
      <c r="A6" s="127" t="s">
        <v>1121</v>
      </c>
      <c r="B6" s="128">
        <f>SUM(B7:B10)</f>
        <v>174985</v>
      </c>
      <c r="C6" s="128">
        <v>127150</v>
      </c>
      <c r="D6" s="126">
        <f t="shared" ref="D6:D29" si="0">B6/C6</f>
        <v>1.3762</v>
      </c>
    </row>
    <row r="7" ht="16.7" customHeight="1" spans="1:4">
      <c r="A7" s="129" t="s">
        <v>1139</v>
      </c>
      <c r="B7" s="130">
        <v>90700</v>
      </c>
      <c r="C7" s="130">
        <v>63700</v>
      </c>
      <c r="D7" s="131">
        <f t="shared" si="0"/>
        <v>1.4239</v>
      </c>
    </row>
    <row r="8" ht="16.7" customHeight="1" spans="1:4">
      <c r="A8" s="129" t="s">
        <v>1140</v>
      </c>
      <c r="B8" s="130">
        <v>31900</v>
      </c>
      <c r="C8" s="130">
        <v>23900</v>
      </c>
      <c r="D8" s="131">
        <f t="shared" si="0"/>
        <v>1.3347</v>
      </c>
    </row>
    <row r="9" ht="16.7" customHeight="1" spans="1:4">
      <c r="A9" s="129" t="s">
        <v>1141</v>
      </c>
      <c r="B9" s="130">
        <v>11700</v>
      </c>
      <c r="C9" s="130">
        <v>8700</v>
      </c>
      <c r="D9" s="131">
        <f t="shared" si="0"/>
        <v>1.3448</v>
      </c>
    </row>
    <row r="10" ht="16.7" customHeight="1" spans="1:5">
      <c r="A10" s="129" t="s">
        <v>1142</v>
      </c>
      <c r="B10" s="130">
        <v>40685</v>
      </c>
      <c r="C10" s="130">
        <v>30850</v>
      </c>
      <c r="D10" s="131">
        <f t="shared" si="0"/>
        <v>1.3188</v>
      </c>
      <c r="E10" s="132"/>
    </row>
    <row r="11" s="119" customFormat="1" ht="16.7" customHeight="1" spans="1:4">
      <c r="A11" s="127" t="s">
        <v>1122</v>
      </c>
      <c r="B11" s="128">
        <f>SUM(B12:B21)</f>
        <v>31278</v>
      </c>
      <c r="C11" s="128">
        <v>38608</v>
      </c>
      <c r="D11" s="126">
        <f t="shared" si="0"/>
        <v>0.8101</v>
      </c>
    </row>
    <row r="12" ht="16.7" customHeight="1" spans="1:4">
      <c r="A12" s="129" t="s">
        <v>1143</v>
      </c>
      <c r="B12" s="130">
        <v>6750</v>
      </c>
      <c r="C12" s="130">
        <v>6900</v>
      </c>
      <c r="D12" s="131">
        <f t="shared" si="0"/>
        <v>0.9783</v>
      </c>
    </row>
    <row r="13" ht="16.7" customHeight="1" spans="1:4">
      <c r="A13" s="129" t="s">
        <v>1144</v>
      </c>
      <c r="B13" s="130">
        <v>280</v>
      </c>
      <c r="C13" s="130">
        <v>300</v>
      </c>
      <c r="D13" s="131">
        <f t="shared" si="0"/>
        <v>0.9333</v>
      </c>
    </row>
    <row r="14" ht="16.7" customHeight="1" spans="1:4">
      <c r="A14" s="129" t="s">
        <v>1145</v>
      </c>
      <c r="B14" s="130">
        <v>1700</v>
      </c>
      <c r="C14" s="130">
        <v>1800</v>
      </c>
      <c r="D14" s="131">
        <f t="shared" si="0"/>
        <v>0.9444</v>
      </c>
    </row>
    <row r="15" ht="16.7" customHeight="1" spans="1:4">
      <c r="A15" s="129" t="s">
        <v>1146</v>
      </c>
      <c r="B15" s="130">
        <v>2220</v>
      </c>
      <c r="C15" s="130">
        <v>2300</v>
      </c>
      <c r="D15" s="131">
        <f t="shared" si="0"/>
        <v>0.9652</v>
      </c>
    </row>
    <row r="16" ht="16.7" customHeight="1" spans="1:4">
      <c r="A16" s="129" t="s">
        <v>1147</v>
      </c>
      <c r="B16" s="130">
        <v>2750</v>
      </c>
      <c r="C16" s="130">
        <v>2800</v>
      </c>
      <c r="D16" s="131">
        <f t="shared" si="0"/>
        <v>0.9821</v>
      </c>
    </row>
    <row r="17" ht="16.7" customHeight="1" spans="1:4">
      <c r="A17" s="129" t="s">
        <v>1148</v>
      </c>
      <c r="B17" s="130">
        <v>302</v>
      </c>
      <c r="C17" s="130">
        <v>370</v>
      </c>
      <c r="D17" s="131">
        <f t="shared" si="0"/>
        <v>0.8162</v>
      </c>
    </row>
    <row r="18" ht="16.7" customHeight="1" spans="1:4">
      <c r="A18" s="129" t="s">
        <v>1149</v>
      </c>
      <c r="B18" s="130">
        <v>10</v>
      </c>
      <c r="C18" s="130">
        <v>45</v>
      </c>
      <c r="D18" s="131">
        <f t="shared" si="0"/>
        <v>0.2222</v>
      </c>
    </row>
    <row r="19" ht="16.7" customHeight="1" spans="1:4">
      <c r="A19" s="129" t="s">
        <v>1150</v>
      </c>
      <c r="B19" s="130">
        <v>501</v>
      </c>
      <c r="C19" s="130">
        <v>780</v>
      </c>
      <c r="D19" s="131">
        <f t="shared" si="0"/>
        <v>0.6423</v>
      </c>
    </row>
    <row r="20" ht="16.7" customHeight="1" spans="1:4">
      <c r="A20" s="129" t="s">
        <v>1151</v>
      </c>
      <c r="B20" s="130">
        <v>3490</v>
      </c>
      <c r="C20" s="130">
        <v>3680</v>
      </c>
      <c r="D20" s="131">
        <f t="shared" si="0"/>
        <v>0.9484</v>
      </c>
    </row>
    <row r="21" ht="16.7" customHeight="1" spans="1:4">
      <c r="A21" s="129" t="s">
        <v>1152</v>
      </c>
      <c r="B21" s="130">
        <v>13275</v>
      </c>
      <c r="C21" s="130">
        <v>19633</v>
      </c>
      <c r="D21" s="131">
        <f t="shared" si="0"/>
        <v>0.6762</v>
      </c>
    </row>
    <row r="22" s="119" customFormat="1" ht="16.7" customHeight="1" spans="1:4">
      <c r="A22" s="127" t="s">
        <v>1123</v>
      </c>
      <c r="B22" s="128">
        <f>SUM(B23:B29)</f>
        <v>3330</v>
      </c>
      <c r="C22" s="128">
        <v>24795</v>
      </c>
      <c r="D22" s="126">
        <f t="shared" si="0"/>
        <v>0.1343</v>
      </c>
    </row>
    <row r="23" ht="16.7" customHeight="1" spans="1:4">
      <c r="A23" s="129" t="s">
        <v>1153</v>
      </c>
      <c r="B23" s="130">
        <v>550</v>
      </c>
      <c r="C23" s="130">
        <v>2300</v>
      </c>
      <c r="D23" s="131">
        <f t="shared" si="0"/>
        <v>0.2391</v>
      </c>
    </row>
    <row r="24" ht="16.7" customHeight="1" spans="1:4">
      <c r="A24" s="129" t="s">
        <v>1154</v>
      </c>
      <c r="B24" s="130">
        <v>850</v>
      </c>
      <c r="C24" s="130">
        <v>8709</v>
      </c>
      <c r="D24" s="131">
        <f t="shared" si="0"/>
        <v>0.0976</v>
      </c>
    </row>
    <row r="25" ht="16.7" customHeight="1" spans="1:4">
      <c r="A25" s="129" t="s">
        <v>1155</v>
      </c>
      <c r="B25" s="130">
        <v>200</v>
      </c>
      <c r="C25" s="130">
        <v>4566</v>
      </c>
      <c r="D25" s="131">
        <f t="shared" si="0"/>
        <v>0.0438</v>
      </c>
    </row>
    <row r="26" ht="16.7" customHeight="1" spans="1:4">
      <c r="A26" s="129" t="s">
        <v>1156</v>
      </c>
      <c r="B26" s="130">
        <v>350</v>
      </c>
      <c r="C26" s="130">
        <v>474</v>
      </c>
      <c r="D26" s="131">
        <f t="shared" si="0"/>
        <v>0.7384</v>
      </c>
    </row>
    <row r="27" ht="16.7" customHeight="1" spans="1:4">
      <c r="A27" s="129" t="s">
        <v>1157</v>
      </c>
      <c r="B27" s="130">
        <v>560</v>
      </c>
      <c r="C27" s="130">
        <v>2263</v>
      </c>
      <c r="D27" s="131">
        <f t="shared" si="0"/>
        <v>0.2475</v>
      </c>
    </row>
    <row r="28" ht="16.7" customHeight="1" spans="1:4">
      <c r="A28" s="129" t="s">
        <v>1158</v>
      </c>
      <c r="B28" s="130">
        <v>670</v>
      </c>
      <c r="C28" s="130">
        <v>2230</v>
      </c>
      <c r="D28" s="131">
        <f t="shared" si="0"/>
        <v>0.3004</v>
      </c>
    </row>
    <row r="29" ht="16.7" customHeight="1" spans="1:4">
      <c r="A29" s="129" t="s">
        <v>1159</v>
      </c>
      <c r="B29" s="130">
        <v>150</v>
      </c>
      <c r="C29" s="130">
        <v>4253</v>
      </c>
      <c r="D29" s="131">
        <f t="shared" si="0"/>
        <v>0.0353</v>
      </c>
    </row>
    <row r="30" s="119" customFormat="1" ht="16.7" customHeight="1" spans="1:4">
      <c r="A30" s="127" t="s">
        <v>1124</v>
      </c>
      <c r="B30" s="128"/>
      <c r="C30" s="128"/>
      <c r="D30" s="126"/>
    </row>
    <row r="31" ht="16.7" customHeight="1" spans="1:4">
      <c r="A31" s="129" t="s">
        <v>1153</v>
      </c>
      <c r="B31" s="130"/>
      <c r="C31" s="130"/>
      <c r="D31" s="126"/>
    </row>
    <row r="32" ht="16.7" customHeight="1" spans="1:4">
      <c r="A32" s="129" t="s">
        <v>1154</v>
      </c>
      <c r="B32" s="130"/>
      <c r="C32" s="130"/>
      <c r="D32" s="126"/>
    </row>
    <row r="33" ht="16.7" customHeight="1" spans="1:4">
      <c r="A33" s="129" t="s">
        <v>1155</v>
      </c>
      <c r="B33" s="130"/>
      <c r="C33" s="130"/>
      <c r="D33" s="126"/>
    </row>
    <row r="34" ht="16.7" customHeight="1" spans="1:4">
      <c r="A34" s="129" t="s">
        <v>1157</v>
      </c>
      <c r="B34" s="130"/>
      <c r="C34" s="130"/>
      <c r="D34" s="126"/>
    </row>
    <row r="35" ht="16.7" customHeight="1" spans="1:4">
      <c r="A35" s="129" t="s">
        <v>1158</v>
      </c>
      <c r="B35" s="130"/>
      <c r="C35" s="130"/>
      <c r="D35" s="126"/>
    </row>
    <row r="36" ht="16.7" customHeight="1" spans="1:4">
      <c r="A36" s="129" t="s">
        <v>1159</v>
      </c>
      <c r="B36" s="130"/>
      <c r="C36" s="130"/>
      <c r="D36" s="126"/>
    </row>
    <row r="37" s="119" customFormat="1" ht="16.7" customHeight="1" spans="1:4">
      <c r="A37" s="127" t="s">
        <v>1125</v>
      </c>
      <c r="B37" s="128">
        <f>SUM(B38:B40)</f>
        <v>37865</v>
      </c>
      <c r="C37" s="128">
        <v>39852</v>
      </c>
      <c r="D37" s="126">
        <f>B37/C37</f>
        <v>0.9501</v>
      </c>
    </row>
    <row r="38" ht="16.7" customHeight="1" spans="1:4">
      <c r="A38" s="129" t="s">
        <v>1160</v>
      </c>
      <c r="B38" s="130">
        <v>25005</v>
      </c>
      <c r="C38" s="130">
        <v>26000</v>
      </c>
      <c r="D38" s="131">
        <f>B38/C38</f>
        <v>0.9617</v>
      </c>
    </row>
    <row r="39" ht="16.7" customHeight="1" spans="1:4">
      <c r="A39" s="129" t="s">
        <v>1161</v>
      </c>
      <c r="B39" s="130">
        <v>12860</v>
      </c>
      <c r="C39" s="130">
        <v>13852</v>
      </c>
      <c r="D39" s="131">
        <f>B39/C39</f>
        <v>0.9284</v>
      </c>
    </row>
    <row r="40" ht="16.7" customHeight="1" spans="1:4">
      <c r="A40" s="129" t="s">
        <v>1162</v>
      </c>
      <c r="B40" s="130"/>
      <c r="C40" s="130"/>
      <c r="D40" s="126"/>
    </row>
    <row r="41" s="119" customFormat="1" ht="16.7" customHeight="1" spans="1:4">
      <c r="A41" s="127" t="s">
        <v>1126</v>
      </c>
      <c r="B41" s="128">
        <f>SUM(B42:B43)</f>
        <v>0</v>
      </c>
      <c r="C41" s="128">
        <v>0</v>
      </c>
      <c r="D41" s="126"/>
    </row>
    <row r="42" ht="16.7" customHeight="1" spans="1:4">
      <c r="A42" s="129" t="s">
        <v>1163</v>
      </c>
      <c r="B42" s="130">
        <v>0</v>
      </c>
      <c r="C42" s="130">
        <v>0</v>
      </c>
      <c r="D42" s="126"/>
    </row>
    <row r="43" ht="16.7" customHeight="1" spans="1:4">
      <c r="A43" s="129" t="s">
        <v>1164</v>
      </c>
      <c r="B43" s="130"/>
      <c r="C43" s="130"/>
      <c r="D43" s="126"/>
    </row>
    <row r="44" s="119" customFormat="1" ht="16.7" customHeight="1" spans="1:4">
      <c r="A44" s="127" t="s">
        <v>1127</v>
      </c>
      <c r="B44" s="128">
        <f>SUM(B45:B47)</f>
        <v>2058</v>
      </c>
      <c r="C44" s="128">
        <v>1680</v>
      </c>
      <c r="D44" s="126">
        <f>B44/C44</f>
        <v>1.225</v>
      </c>
    </row>
    <row r="45" ht="16.7" customHeight="1" spans="1:4">
      <c r="A45" s="129" t="s">
        <v>1165</v>
      </c>
      <c r="B45" s="130"/>
      <c r="C45" s="130"/>
      <c r="D45" s="126"/>
    </row>
    <row r="46" ht="16.7" customHeight="1" spans="1:4">
      <c r="A46" s="129" t="s">
        <v>1166</v>
      </c>
      <c r="B46" s="130"/>
      <c r="C46" s="130"/>
      <c r="D46" s="126"/>
    </row>
    <row r="47" ht="16.7" customHeight="1" spans="1:4">
      <c r="A47" s="129" t="s">
        <v>1167</v>
      </c>
      <c r="B47" s="130">
        <v>2058</v>
      </c>
      <c r="C47" s="130">
        <v>1680</v>
      </c>
      <c r="D47" s="126">
        <f>B47/C47</f>
        <v>1.225</v>
      </c>
    </row>
    <row r="48" s="119" customFormat="1" ht="16.7" customHeight="1" spans="1:4">
      <c r="A48" s="127" t="s">
        <v>1128</v>
      </c>
      <c r="B48" s="128"/>
      <c r="C48" s="128"/>
      <c r="D48" s="126"/>
    </row>
    <row r="49" ht="16.7" customHeight="1" spans="1:4">
      <c r="A49" s="129" t="s">
        <v>1168</v>
      </c>
      <c r="B49" s="130"/>
      <c r="C49" s="130"/>
      <c r="D49" s="126"/>
    </row>
    <row r="50" ht="16.7" customHeight="1" spans="1:4">
      <c r="A50" s="129" t="s">
        <v>1169</v>
      </c>
      <c r="B50" s="130"/>
      <c r="C50" s="130"/>
      <c r="D50" s="126"/>
    </row>
    <row r="51" s="119" customFormat="1" ht="16.7" customHeight="1" spans="1:4">
      <c r="A51" s="127" t="s">
        <v>1129</v>
      </c>
      <c r="B51" s="128">
        <f>SUM(B52:B56)</f>
        <v>18270</v>
      </c>
      <c r="C51" s="128">
        <v>19038</v>
      </c>
      <c r="D51" s="126">
        <f>B51/C51</f>
        <v>0.9597</v>
      </c>
    </row>
    <row r="52" ht="16.7" customHeight="1" spans="1:4">
      <c r="A52" s="129" t="s">
        <v>1170</v>
      </c>
      <c r="B52" s="130">
        <v>1200</v>
      </c>
      <c r="C52" s="130">
        <v>1278</v>
      </c>
      <c r="D52" s="131">
        <f>B52/C52</f>
        <v>0.939</v>
      </c>
    </row>
    <row r="53" ht="16.7" customHeight="1" spans="1:4">
      <c r="A53" s="129" t="s">
        <v>1171</v>
      </c>
      <c r="B53" s="130">
        <v>250</v>
      </c>
      <c r="C53" s="130">
        <v>260</v>
      </c>
      <c r="D53" s="131">
        <f t="shared" ref="D52:D58" si="1">B53/C53</f>
        <v>0.9615</v>
      </c>
    </row>
    <row r="54" ht="16.7" customHeight="1" spans="1:4">
      <c r="A54" s="129" t="s">
        <v>1172</v>
      </c>
      <c r="B54" s="130"/>
      <c r="C54" s="130"/>
      <c r="D54" s="131"/>
    </row>
    <row r="55" ht="16.7" customHeight="1" spans="1:4">
      <c r="A55" s="129" t="s">
        <v>1173</v>
      </c>
      <c r="B55" s="130">
        <v>16640</v>
      </c>
      <c r="C55" s="130">
        <v>17320</v>
      </c>
      <c r="D55" s="131">
        <f t="shared" si="1"/>
        <v>0.9607</v>
      </c>
    </row>
    <row r="56" ht="16.7" customHeight="1" spans="1:4">
      <c r="A56" s="129" t="s">
        <v>1174</v>
      </c>
      <c r="B56" s="130">
        <v>180</v>
      </c>
      <c r="C56" s="130">
        <v>180</v>
      </c>
      <c r="D56" s="131">
        <f t="shared" si="1"/>
        <v>1</v>
      </c>
    </row>
    <row r="57" s="119" customFormat="1" ht="16.7" customHeight="1" spans="1:4">
      <c r="A57" s="127" t="s">
        <v>1130</v>
      </c>
      <c r="B57" s="128">
        <f>SUM(B58:B59)</f>
        <v>18500</v>
      </c>
      <c r="C57" s="128">
        <v>21530</v>
      </c>
      <c r="D57" s="126">
        <f t="shared" si="1"/>
        <v>0.8593</v>
      </c>
    </row>
    <row r="58" ht="16.7" customHeight="1" spans="1:4">
      <c r="A58" s="129" t="s">
        <v>1175</v>
      </c>
      <c r="B58" s="130">
        <v>18500</v>
      </c>
      <c r="C58" s="130">
        <v>21530</v>
      </c>
      <c r="D58" s="131">
        <f t="shared" si="1"/>
        <v>0.8593</v>
      </c>
    </row>
    <row r="59" ht="16.7" customHeight="1" spans="1:4">
      <c r="A59" s="129" t="s">
        <v>1176</v>
      </c>
      <c r="B59" s="130"/>
      <c r="C59" s="130"/>
      <c r="D59" s="126"/>
    </row>
    <row r="60" s="119" customFormat="1" ht="16.7" customHeight="1" spans="1:4">
      <c r="A60" s="127" t="s">
        <v>1131</v>
      </c>
      <c r="B60" s="128">
        <f>SUM(B61:B63)</f>
        <v>0</v>
      </c>
      <c r="C60" s="128">
        <v>0</v>
      </c>
      <c r="D60" s="126"/>
    </row>
    <row r="61" ht="16.7" customHeight="1" spans="1:4">
      <c r="A61" s="129" t="s">
        <v>1177</v>
      </c>
      <c r="B61" s="130">
        <v>0</v>
      </c>
      <c r="C61" s="130">
        <v>0</v>
      </c>
      <c r="D61" s="126"/>
    </row>
    <row r="62" ht="16.7" customHeight="1" spans="1:4">
      <c r="A62" s="129" t="s">
        <v>1178</v>
      </c>
      <c r="B62" s="130"/>
      <c r="C62" s="130"/>
      <c r="D62" s="126"/>
    </row>
    <row r="63" ht="16.7" customHeight="1" spans="1:4">
      <c r="A63" s="129" t="s">
        <v>1179</v>
      </c>
      <c r="B63" s="130"/>
      <c r="C63" s="130"/>
      <c r="D63" s="126"/>
    </row>
    <row r="64" ht="16.7" customHeight="1" spans="1:4">
      <c r="A64" s="129" t="s">
        <v>1180</v>
      </c>
      <c r="B64" s="130"/>
      <c r="C64" s="130"/>
      <c r="D64" s="126"/>
    </row>
    <row r="65" s="119" customFormat="1" ht="16.7" customHeight="1" spans="1:4">
      <c r="A65" s="127" t="s">
        <v>1132</v>
      </c>
      <c r="B65" s="128">
        <f>SUM(B66:B67)</f>
        <v>60924</v>
      </c>
      <c r="C65" s="128">
        <v>37565</v>
      </c>
      <c r="D65" s="126">
        <f>B65/C65</f>
        <v>1.6218</v>
      </c>
    </row>
    <row r="66" ht="16.7" customHeight="1" spans="1:4">
      <c r="A66" s="129" t="s">
        <v>1181</v>
      </c>
      <c r="B66" s="130">
        <v>60924</v>
      </c>
      <c r="C66" s="130">
        <v>37565</v>
      </c>
      <c r="D66" s="131">
        <f>B66/C66</f>
        <v>1.6218</v>
      </c>
    </row>
    <row r="67" ht="16.7" customHeight="1" spans="1:4">
      <c r="A67" s="129" t="s">
        <v>1182</v>
      </c>
      <c r="B67" s="130"/>
      <c r="C67" s="130"/>
      <c r="D67" s="126"/>
    </row>
    <row r="68" s="119" customFormat="1" ht="16.7" customHeight="1" spans="1:4">
      <c r="A68" s="127" t="s">
        <v>1133</v>
      </c>
      <c r="B68" s="128">
        <f>SUM(B69:B72)</f>
        <v>24000</v>
      </c>
      <c r="C68" s="128">
        <v>35690</v>
      </c>
      <c r="D68" s="126">
        <f>B68/C68</f>
        <v>0.6725</v>
      </c>
    </row>
    <row r="69" ht="16.7" customHeight="1" spans="1:4">
      <c r="A69" s="129" t="s">
        <v>1183</v>
      </c>
      <c r="B69" s="130">
        <v>24000</v>
      </c>
      <c r="C69" s="130">
        <v>35690</v>
      </c>
      <c r="D69" s="131">
        <f>B69/C69</f>
        <v>0.6725</v>
      </c>
    </row>
    <row r="70" ht="16.7" customHeight="1" spans="1:4">
      <c r="A70" s="129" t="s">
        <v>1184</v>
      </c>
      <c r="B70" s="130"/>
      <c r="C70" s="130"/>
      <c r="D70" s="126"/>
    </row>
    <row r="71" ht="16.7" customHeight="1" spans="1:4">
      <c r="A71" s="129" t="s">
        <v>1185</v>
      </c>
      <c r="B71" s="130"/>
      <c r="C71" s="130"/>
      <c r="D71" s="126"/>
    </row>
    <row r="72" ht="16.7" customHeight="1" spans="1:4">
      <c r="A72" s="129" t="s">
        <v>1186</v>
      </c>
      <c r="B72" s="130"/>
      <c r="C72" s="130"/>
      <c r="D72" s="126"/>
    </row>
    <row r="73" s="119" customFormat="1" ht="16.7" customHeight="1" spans="1:4">
      <c r="A73" s="127" t="s">
        <v>1134</v>
      </c>
      <c r="B73" s="128">
        <v>2000</v>
      </c>
      <c r="C73" s="128">
        <v>3000</v>
      </c>
      <c r="D73" s="126">
        <f>B73/C73</f>
        <v>0.6667</v>
      </c>
    </row>
    <row r="74" ht="16.7" customHeight="1" spans="1:4">
      <c r="A74" s="129" t="s">
        <v>1187</v>
      </c>
      <c r="B74" s="130">
        <v>2000</v>
      </c>
      <c r="C74" s="130">
        <v>3000</v>
      </c>
      <c r="D74" s="131">
        <f>B74/C74</f>
        <v>0.6667</v>
      </c>
    </row>
    <row r="75" ht="16.7" customHeight="1" spans="1:4">
      <c r="A75" s="129" t="s">
        <v>1188</v>
      </c>
      <c r="B75" s="130"/>
      <c r="C75" s="130"/>
      <c r="D75" s="126"/>
    </row>
    <row r="76" s="119" customFormat="1" ht="16.7" customHeight="1" spans="1:4">
      <c r="A76" s="127" t="s">
        <v>1135</v>
      </c>
      <c r="B76" s="128">
        <v>1000</v>
      </c>
      <c r="C76" s="128">
        <v>675</v>
      </c>
      <c r="D76" s="126">
        <f>B76/C76</f>
        <v>1.4815</v>
      </c>
    </row>
    <row r="77" ht="16.7" customHeight="1" spans="1:4">
      <c r="A77" s="129" t="s">
        <v>1189</v>
      </c>
      <c r="B77" s="130"/>
      <c r="C77" s="130"/>
      <c r="D77" s="126"/>
    </row>
    <row r="78" ht="16.7" customHeight="1" spans="1:4">
      <c r="A78" s="129" t="s">
        <v>1190</v>
      </c>
      <c r="B78" s="130"/>
      <c r="C78" s="130"/>
      <c r="D78" s="126"/>
    </row>
    <row r="79" ht="16.7" customHeight="1" spans="1:4">
      <c r="A79" s="129" t="s">
        <v>1191</v>
      </c>
      <c r="B79" s="130"/>
      <c r="C79" s="130"/>
      <c r="D79" s="126"/>
    </row>
    <row r="80" ht="17.25" customHeight="1" spans="1:4">
      <c r="A80" s="129" t="s">
        <v>1192</v>
      </c>
      <c r="B80" s="130">
        <v>1000</v>
      </c>
      <c r="C80" s="130">
        <v>675</v>
      </c>
      <c r="D80" s="126">
        <f>B80/C80</f>
        <v>1.4815</v>
      </c>
    </row>
    <row r="81" ht="24" customHeight="1" spans="1:4">
      <c r="A81" s="133"/>
      <c r="B81" s="134"/>
      <c r="C81" s="134"/>
      <c r="D81" s="134"/>
    </row>
  </sheetData>
  <mergeCells count="1">
    <mergeCell ref="A2:D2"/>
  </mergeCells>
  <printOptions horizontalCentered="1"/>
  <pageMargins left="0.236081607698456" right="0.236081607698456" top="0.354122388081288" bottom="0.551319967104694" header="0.315238382872634" footer="0.315238382872634"/>
  <pageSetup paperSize="9" fitToHeight="0" orientation="portrait"/>
  <headerFooter>
    <oddFooter>&amp;C&amp;"宋体,常规"&amp;12第 &amp;"宋体,常规"&amp;12&amp;P&amp;"宋体,常规"&amp;12 页，共 &amp;"宋体,常规"&amp;12&amp;N&amp;"宋体,常规"&amp;12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65"/>
  <sheetViews>
    <sheetView workbookViewId="0">
      <selection activeCell="A1" sqref="A1"/>
    </sheetView>
  </sheetViews>
  <sheetFormatPr defaultColWidth="9" defaultRowHeight="14.25" outlineLevelCol="7"/>
  <cols>
    <col min="1" max="1" width="41" customWidth="1"/>
    <col min="2" max="7" width="12.375" customWidth="1"/>
    <col min="8" max="8" width="16.625" customWidth="1"/>
  </cols>
  <sheetData>
    <row r="1" spans="1:1">
      <c r="A1" t="s">
        <v>1193</v>
      </c>
    </row>
    <row r="2" ht="29.25" customHeight="1" spans="1:8">
      <c r="A2" s="2" t="s">
        <v>1194</v>
      </c>
      <c r="B2" s="2"/>
      <c r="C2" s="2"/>
      <c r="D2" s="2"/>
      <c r="E2" s="2"/>
      <c r="F2" s="2"/>
      <c r="G2" s="2"/>
      <c r="H2" s="2"/>
    </row>
    <row r="3" ht="48" customHeight="1" spans="1:8">
      <c r="A3" s="110" t="s">
        <v>1195</v>
      </c>
      <c r="B3" s="110"/>
      <c r="C3" s="110"/>
      <c r="D3" s="110"/>
      <c r="E3" s="110"/>
      <c r="F3" s="110"/>
      <c r="G3" s="110"/>
      <c r="H3" s="110"/>
    </row>
    <row r="4" spans="1:8">
      <c r="A4" s="111"/>
      <c r="B4" s="70"/>
      <c r="C4" s="70"/>
      <c r="D4" s="70"/>
      <c r="E4" s="70"/>
      <c r="F4" s="70"/>
      <c r="H4" s="112" t="s">
        <v>1196</v>
      </c>
    </row>
    <row r="5" ht="19.5" customHeight="1" spans="1:8">
      <c r="A5" s="113" t="s">
        <v>130</v>
      </c>
      <c r="B5" s="72" t="s">
        <v>1197</v>
      </c>
      <c r="C5" s="72" t="s">
        <v>1198</v>
      </c>
      <c r="D5" s="72" t="s">
        <v>1198</v>
      </c>
      <c r="E5" s="72" t="s">
        <v>1198</v>
      </c>
      <c r="F5" s="72" t="s">
        <v>1198</v>
      </c>
      <c r="G5" s="72" t="s">
        <v>1199</v>
      </c>
      <c r="H5" s="6" t="s">
        <v>1200</v>
      </c>
    </row>
    <row r="6" ht="16.7" customHeight="1" spans="1:8">
      <c r="A6" s="114" t="s">
        <v>1201</v>
      </c>
      <c r="B6" s="115"/>
      <c r="C6" s="115"/>
      <c r="D6" s="115"/>
      <c r="E6" s="115"/>
      <c r="F6" s="115"/>
      <c r="G6" s="115"/>
      <c r="H6" s="115"/>
    </row>
    <row r="7" ht="16.7" customHeight="1" spans="1:8">
      <c r="A7" s="116" t="s">
        <v>1202</v>
      </c>
      <c r="B7" s="115"/>
      <c r="C7" s="115"/>
      <c r="D7" s="115"/>
      <c r="E7" s="115"/>
      <c r="F7" s="115"/>
      <c r="G7" s="115"/>
      <c r="H7" s="115"/>
    </row>
    <row r="8" ht="16.7" customHeight="1" spans="1:8">
      <c r="A8" s="116" t="s">
        <v>1203</v>
      </c>
      <c r="B8" s="115"/>
      <c r="C8" s="115"/>
      <c r="D8" s="115"/>
      <c r="E8" s="115"/>
      <c r="F8" s="115"/>
      <c r="G8" s="115"/>
      <c r="H8" s="115"/>
    </row>
    <row r="9" ht="16.7" customHeight="1" spans="1:8">
      <c r="A9" s="116" t="s">
        <v>1204</v>
      </c>
      <c r="B9" s="115"/>
      <c r="C9" s="115"/>
      <c r="D9" s="115"/>
      <c r="E9" s="115"/>
      <c r="F9" s="115"/>
      <c r="G9" s="115"/>
      <c r="H9" s="115"/>
    </row>
    <row r="10" ht="16.7" customHeight="1" spans="1:8">
      <c r="A10" s="114" t="s">
        <v>1205</v>
      </c>
      <c r="B10" s="115"/>
      <c r="C10" s="115"/>
      <c r="D10" s="115"/>
      <c r="E10" s="115"/>
      <c r="F10" s="115"/>
      <c r="G10" s="115"/>
      <c r="H10" s="115"/>
    </row>
    <row r="11" ht="16.7" customHeight="1" spans="1:8">
      <c r="A11" s="116" t="s">
        <v>1206</v>
      </c>
      <c r="B11" s="115"/>
      <c r="C11" s="115"/>
      <c r="D11" s="115"/>
      <c r="E11" s="115"/>
      <c r="F11" s="115"/>
      <c r="G11" s="115"/>
      <c r="H11" s="115"/>
    </row>
    <row r="12" ht="16.7" customHeight="1" spans="1:8">
      <c r="A12" s="116" t="s">
        <v>1207</v>
      </c>
      <c r="B12" s="115"/>
      <c r="C12" s="115"/>
      <c r="D12" s="115"/>
      <c r="E12" s="115"/>
      <c r="F12" s="115"/>
      <c r="G12" s="115"/>
      <c r="H12" s="115"/>
    </row>
    <row r="13" ht="16.7" customHeight="1" spans="1:8">
      <c r="A13" s="116" t="s">
        <v>1208</v>
      </c>
      <c r="B13" s="115"/>
      <c r="C13" s="115"/>
      <c r="D13" s="115"/>
      <c r="E13" s="115"/>
      <c r="F13" s="115"/>
      <c r="G13" s="115"/>
      <c r="H13" s="115"/>
    </row>
    <row r="14" ht="16.7" customHeight="1" spans="1:8">
      <c r="A14" s="116" t="s">
        <v>1209</v>
      </c>
      <c r="B14" s="115"/>
      <c r="C14" s="115"/>
      <c r="D14" s="115"/>
      <c r="E14" s="115"/>
      <c r="F14" s="115"/>
      <c r="G14" s="115"/>
      <c r="H14" s="115"/>
    </row>
    <row r="15" ht="16.7" customHeight="1" spans="1:8">
      <c r="A15" s="116" t="s">
        <v>1210</v>
      </c>
      <c r="B15" s="115"/>
      <c r="C15" s="115"/>
      <c r="D15" s="115"/>
      <c r="E15" s="115"/>
      <c r="F15" s="115"/>
      <c r="G15" s="115"/>
      <c r="H15" s="115"/>
    </row>
    <row r="16" ht="16.7" customHeight="1" spans="1:8">
      <c r="A16" s="116" t="s">
        <v>1211</v>
      </c>
      <c r="B16" s="115"/>
      <c r="C16" s="115"/>
      <c r="D16" s="115"/>
      <c r="E16" s="115"/>
      <c r="F16" s="115"/>
      <c r="G16" s="115"/>
      <c r="H16" s="115"/>
    </row>
    <row r="17" ht="16.7" customHeight="1" spans="1:8">
      <c r="A17" s="116" t="s">
        <v>1212</v>
      </c>
      <c r="B17" s="115"/>
      <c r="C17" s="115"/>
      <c r="D17" s="115"/>
      <c r="E17" s="115"/>
      <c r="F17" s="115"/>
      <c r="G17" s="115"/>
      <c r="H17" s="115"/>
    </row>
    <row r="18" ht="16.7" customHeight="1" spans="1:8">
      <c r="A18" s="116" t="s">
        <v>1213</v>
      </c>
      <c r="B18" s="115"/>
      <c r="C18" s="115"/>
      <c r="D18" s="115"/>
      <c r="E18" s="115"/>
      <c r="F18" s="115"/>
      <c r="G18" s="115"/>
      <c r="H18" s="115"/>
    </row>
    <row r="19" ht="16.7" customHeight="1" spans="1:8">
      <c r="A19" s="116" t="s">
        <v>1214</v>
      </c>
      <c r="B19" s="115"/>
      <c r="C19" s="115"/>
      <c r="D19" s="115"/>
      <c r="E19" s="115"/>
      <c r="F19" s="115"/>
      <c r="G19" s="115"/>
      <c r="H19" s="115"/>
    </row>
    <row r="20" ht="16.7" customHeight="1" spans="1:8">
      <c r="A20" s="117" t="s">
        <v>1215</v>
      </c>
      <c r="B20" s="115"/>
      <c r="C20" s="115"/>
      <c r="D20" s="115"/>
      <c r="E20" s="115"/>
      <c r="F20" s="115"/>
      <c r="G20" s="115"/>
      <c r="H20" s="115"/>
    </row>
    <row r="21" ht="16.7" customHeight="1" spans="1:8">
      <c r="A21" s="116" t="s">
        <v>1216</v>
      </c>
      <c r="B21" s="115"/>
      <c r="C21" s="115"/>
      <c r="D21" s="115"/>
      <c r="E21" s="115"/>
      <c r="F21" s="115"/>
      <c r="G21" s="115"/>
      <c r="H21" s="115"/>
    </row>
    <row r="22" ht="16.7" customHeight="1" spans="1:8">
      <c r="A22" s="116" t="s">
        <v>1217</v>
      </c>
      <c r="B22" s="115"/>
      <c r="C22" s="115"/>
      <c r="D22" s="115"/>
      <c r="E22" s="115"/>
      <c r="F22" s="115"/>
      <c r="G22" s="115"/>
      <c r="H22" s="115"/>
    </row>
    <row r="23" ht="16.7" customHeight="1" spans="1:8">
      <c r="A23" s="116" t="s">
        <v>1218</v>
      </c>
      <c r="B23" s="115"/>
      <c r="C23" s="115"/>
      <c r="D23" s="115"/>
      <c r="E23" s="115"/>
      <c r="F23" s="115"/>
      <c r="G23" s="115"/>
      <c r="H23" s="115"/>
    </row>
    <row r="24" ht="16.7" customHeight="1" spans="1:8">
      <c r="A24" s="116" t="s">
        <v>1219</v>
      </c>
      <c r="B24" s="115"/>
      <c r="C24" s="115"/>
      <c r="D24" s="115"/>
      <c r="E24" s="115"/>
      <c r="F24" s="115"/>
      <c r="G24" s="115"/>
      <c r="H24" s="115"/>
    </row>
    <row r="25" ht="16.7" customHeight="1" spans="1:8">
      <c r="A25" s="116" t="s">
        <v>1220</v>
      </c>
      <c r="B25" s="115"/>
      <c r="C25" s="115"/>
      <c r="D25" s="115"/>
      <c r="E25" s="115"/>
      <c r="F25" s="115"/>
      <c r="G25" s="115"/>
      <c r="H25" s="115"/>
    </row>
    <row r="26" ht="16.7" customHeight="1" spans="1:8">
      <c r="A26" s="114" t="s">
        <v>1221</v>
      </c>
      <c r="B26" s="115"/>
      <c r="C26" s="115"/>
      <c r="D26" s="115"/>
      <c r="E26" s="115"/>
      <c r="F26" s="115"/>
      <c r="G26" s="115"/>
      <c r="H26" s="115"/>
    </row>
    <row r="27" ht="16.7" customHeight="1" spans="1:8">
      <c r="A27" s="116" t="s">
        <v>1222</v>
      </c>
      <c r="B27" s="115"/>
      <c r="C27" s="115"/>
      <c r="D27" s="115"/>
      <c r="E27" s="115"/>
      <c r="F27" s="115"/>
      <c r="G27" s="115"/>
      <c r="H27" s="115"/>
    </row>
    <row r="28" ht="16.7" customHeight="1" spans="1:8">
      <c r="A28" s="116" t="s">
        <v>1223</v>
      </c>
      <c r="B28" s="115"/>
      <c r="C28" s="115"/>
      <c r="D28" s="115"/>
      <c r="E28" s="115"/>
      <c r="F28" s="115"/>
      <c r="G28" s="115"/>
      <c r="H28" s="115"/>
    </row>
    <row r="29" ht="16.7" customHeight="1" spans="1:8">
      <c r="A29" s="116" t="s">
        <v>1224</v>
      </c>
      <c r="B29" s="115"/>
      <c r="C29" s="115"/>
      <c r="D29" s="115"/>
      <c r="E29" s="115"/>
      <c r="F29" s="115"/>
      <c r="G29" s="115"/>
      <c r="H29" s="115"/>
    </row>
    <row r="30" ht="16.7" customHeight="1" spans="1:8">
      <c r="A30" s="116" t="s">
        <v>1223</v>
      </c>
      <c r="B30" s="115"/>
      <c r="C30" s="115"/>
      <c r="D30" s="115"/>
      <c r="E30" s="115"/>
      <c r="F30" s="115"/>
      <c r="G30" s="115"/>
      <c r="H30" s="115"/>
    </row>
    <row r="31" ht="16.7" customHeight="1" spans="1:8">
      <c r="A31" s="116" t="s">
        <v>1225</v>
      </c>
      <c r="B31" s="115"/>
      <c r="C31" s="115"/>
      <c r="D31" s="115"/>
      <c r="E31" s="115"/>
      <c r="F31" s="115"/>
      <c r="G31" s="115"/>
      <c r="H31" s="115"/>
    </row>
    <row r="32" ht="16.7" customHeight="1" spans="1:8">
      <c r="A32" s="116" t="s">
        <v>1223</v>
      </c>
      <c r="B32" s="115"/>
      <c r="C32" s="115"/>
      <c r="D32" s="115"/>
      <c r="E32" s="115"/>
      <c r="F32" s="115"/>
      <c r="G32" s="115"/>
      <c r="H32" s="115"/>
    </row>
    <row r="33" ht="16.7" customHeight="1" spans="1:8">
      <c r="A33" s="116" t="s">
        <v>1226</v>
      </c>
      <c r="B33" s="115"/>
      <c r="C33" s="115"/>
      <c r="D33" s="115"/>
      <c r="E33" s="115"/>
      <c r="F33" s="115"/>
      <c r="G33" s="115"/>
      <c r="H33" s="115"/>
    </row>
    <row r="34" ht="16.7" customHeight="1" spans="1:8">
      <c r="A34" s="116" t="s">
        <v>1223</v>
      </c>
      <c r="B34" s="115"/>
      <c r="C34" s="115"/>
      <c r="D34" s="115"/>
      <c r="E34" s="115"/>
      <c r="F34" s="115"/>
      <c r="G34" s="115"/>
      <c r="H34" s="115"/>
    </row>
    <row r="35" ht="16.7" customHeight="1" spans="1:8">
      <c r="A35" s="116" t="s">
        <v>1227</v>
      </c>
      <c r="B35" s="115"/>
      <c r="C35" s="115"/>
      <c r="D35" s="115"/>
      <c r="E35" s="115"/>
      <c r="F35" s="115"/>
      <c r="G35" s="115"/>
      <c r="H35" s="115"/>
    </row>
    <row r="36" ht="16.7" customHeight="1" spans="1:8">
      <c r="A36" s="116" t="s">
        <v>1223</v>
      </c>
      <c r="B36" s="115"/>
      <c r="C36" s="115"/>
      <c r="D36" s="115"/>
      <c r="E36" s="115"/>
      <c r="F36" s="115"/>
      <c r="G36" s="115"/>
      <c r="H36" s="115"/>
    </row>
    <row r="37" ht="16.7" customHeight="1" spans="1:8">
      <c r="A37" s="116" t="s">
        <v>1228</v>
      </c>
      <c r="B37" s="115"/>
      <c r="C37" s="115"/>
      <c r="D37" s="115"/>
      <c r="E37" s="115"/>
      <c r="F37" s="115"/>
      <c r="G37" s="115"/>
      <c r="H37" s="115"/>
    </row>
    <row r="38" ht="16.7" customHeight="1" spans="1:8">
      <c r="A38" s="116" t="s">
        <v>1223</v>
      </c>
      <c r="B38" s="115"/>
      <c r="C38" s="115"/>
      <c r="D38" s="115"/>
      <c r="E38" s="115"/>
      <c r="F38" s="115"/>
      <c r="G38" s="115"/>
      <c r="H38" s="115"/>
    </row>
    <row r="39" ht="16.7" customHeight="1" spans="1:8">
      <c r="A39" s="116" t="s">
        <v>1229</v>
      </c>
      <c r="B39" s="115"/>
      <c r="C39" s="115"/>
      <c r="D39" s="115"/>
      <c r="E39" s="115"/>
      <c r="F39" s="115"/>
      <c r="G39" s="115"/>
      <c r="H39" s="115"/>
    </row>
    <row r="40" ht="16.7" customHeight="1" spans="1:8">
      <c r="A40" s="116" t="s">
        <v>1223</v>
      </c>
      <c r="B40" s="115"/>
      <c r="C40" s="115"/>
      <c r="D40" s="115"/>
      <c r="E40" s="115"/>
      <c r="F40" s="115"/>
      <c r="G40" s="115"/>
      <c r="H40" s="115"/>
    </row>
    <row r="41" ht="16.7" customHeight="1" spans="1:8">
      <c r="A41" s="116" t="s">
        <v>1230</v>
      </c>
      <c r="B41" s="115"/>
      <c r="C41" s="115"/>
      <c r="D41" s="115"/>
      <c r="E41" s="115"/>
      <c r="F41" s="115"/>
      <c r="G41" s="115"/>
      <c r="H41" s="115"/>
    </row>
    <row r="42" ht="16.7" customHeight="1" spans="1:8">
      <c r="A42" s="116" t="s">
        <v>1223</v>
      </c>
      <c r="B42" s="115"/>
      <c r="C42" s="115"/>
      <c r="D42" s="115"/>
      <c r="E42" s="115"/>
      <c r="F42" s="115"/>
      <c r="G42" s="115"/>
      <c r="H42" s="115"/>
    </row>
    <row r="43" ht="16.7" customHeight="1" spans="1:8">
      <c r="A43" s="116" t="s">
        <v>1231</v>
      </c>
      <c r="B43" s="115"/>
      <c r="C43" s="115"/>
      <c r="D43" s="115"/>
      <c r="E43" s="115"/>
      <c r="F43" s="115"/>
      <c r="G43" s="115"/>
      <c r="H43" s="115"/>
    </row>
    <row r="44" ht="16.7" customHeight="1" spans="1:8">
      <c r="A44" s="116" t="s">
        <v>1223</v>
      </c>
      <c r="B44" s="115"/>
      <c r="C44" s="115"/>
      <c r="D44" s="115"/>
      <c r="E44" s="115"/>
      <c r="F44" s="115"/>
      <c r="G44" s="115"/>
      <c r="H44" s="115"/>
    </row>
    <row r="45" ht="16.7" customHeight="1" spans="1:8">
      <c r="A45" s="116" t="s">
        <v>1232</v>
      </c>
      <c r="B45" s="115"/>
      <c r="C45" s="115"/>
      <c r="D45" s="115"/>
      <c r="E45" s="115"/>
      <c r="F45" s="115"/>
      <c r="G45" s="115"/>
      <c r="H45" s="115"/>
    </row>
    <row r="46" ht="16.7" customHeight="1" spans="1:8">
      <c r="A46" s="116" t="s">
        <v>1223</v>
      </c>
      <c r="B46" s="115"/>
      <c r="C46" s="115"/>
      <c r="D46" s="115"/>
      <c r="E46" s="115"/>
      <c r="F46" s="115"/>
      <c r="G46" s="115"/>
      <c r="H46" s="115"/>
    </row>
    <row r="47" ht="16.7" customHeight="1" spans="1:8">
      <c r="A47" s="116" t="s">
        <v>1233</v>
      </c>
      <c r="B47" s="115"/>
      <c r="C47" s="115"/>
      <c r="D47" s="115"/>
      <c r="E47" s="115"/>
      <c r="F47" s="115"/>
      <c r="G47" s="115"/>
      <c r="H47" s="115"/>
    </row>
    <row r="48" ht="16.7" customHeight="1" spans="1:8">
      <c r="A48" s="116" t="s">
        <v>1223</v>
      </c>
      <c r="B48" s="115"/>
      <c r="C48" s="115"/>
      <c r="D48" s="115"/>
      <c r="E48" s="115"/>
      <c r="F48" s="115"/>
      <c r="G48" s="115"/>
      <c r="H48" s="115"/>
    </row>
    <row r="49" ht="16.7" customHeight="1" spans="1:8">
      <c r="A49" s="116" t="s">
        <v>1234</v>
      </c>
      <c r="B49" s="115"/>
      <c r="C49" s="115"/>
      <c r="D49" s="115"/>
      <c r="E49" s="115"/>
      <c r="F49" s="115"/>
      <c r="G49" s="115"/>
      <c r="H49" s="115"/>
    </row>
    <row r="50" ht="16.7" customHeight="1" spans="1:8">
      <c r="A50" s="116" t="s">
        <v>1223</v>
      </c>
      <c r="B50" s="115"/>
      <c r="C50" s="115"/>
      <c r="D50" s="115"/>
      <c r="E50" s="115"/>
      <c r="F50" s="115"/>
      <c r="G50" s="115"/>
      <c r="H50" s="115"/>
    </row>
    <row r="51" ht="16.7" customHeight="1" spans="1:8">
      <c r="A51" s="116" t="s">
        <v>1235</v>
      </c>
      <c r="B51" s="115"/>
      <c r="C51" s="115"/>
      <c r="D51" s="115"/>
      <c r="E51" s="115"/>
      <c r="F51" s="115"/>
      <c r="G51" s="115"/>
      <c r="H51" s="115"/>
    </row>
    <row r="52" ht="16.7" customHeight="1" spans="1:8">
      <c r="A52" s="116" t="s">
        <v>1223</v>
      </c>
      <c r="B52" s="115"/>
      <c r="C52" s="115"/>
      <c r="D52" s="115"/>
      <c r="E52" s="115"/>
      <c r="F52" s="115"/>
      <c r="G52" s="115"/>
      <c r="H52" s="115"/>
    </row>
    <row r="53" ht="16.7" customHeight="1" spans="1:8">
      <c r="A53" s="116" t="s">
        <v>1236</v>
      </c>
      <c r="B53" s="115"/>
      <c r="C53" s="115"/>
      <c r="D53" s="115"/>
      <c r="E53" s="115"/>
      <c r="F53" s="115"/>
      <c r="G53" s="115"/>
      <c r="H53" s="115"/>
    </row>
    <row r="54" ht="16.7" customHeight="1" spans="1:8">
      <c r="A54" s="116" t="s">
        <v>1223</v>
      </c>
      <c r="B54" s="115"/>
      <c r="C54" s="115"/>
      <c r="D54" s="115"/>
      <c r="E54" s="115"/>
      <c r="F54" s="115"/>
      <c r="G54" s="115"/>
      <c r="H54" s="115"/>
    </row>
    <row r="55" ht="16.7" customHeight="1" spans="1:8">
      <c r="A55" s="116" t="s">
        <v>1237</v>
      </c>
      <c r="B55" s="115"/>
      <c r="C55" s="115"/>
      <c r="D55" s="115"/>
      <c r="E55" s="115"/>
      <c r="F55" s="115"/>
      <c r="G55" s="115"/>
      <c r="H55" s="115"/>
    </row>
    <row r="56" ht="16.7" customHeight="1" spans="1:8">
      <c r="A56" s="116" t="s">
        <v>1223</v>
      </c>
      <c r="B56" s="115"/>
      <c r="C56" s="115"/>
      <c r="D56" s="115"/>
      <c r="E56" s="115"/>
      <c r="F56" s="115"/>
      <c r="G56" s="115"/>
      <c r="H56" s="115"/>
    </row>
    <row r="57" ht="16.7" customHeight="1" spans="1:8">
      <c r="A57" s="116" t="s">
        <v>1238</v>
      </c>
      <c r="B57" s="115"/>
      <c r="C57" s="115"/>
      <c r="D57" s="115"/>
      <c r="E57" s="115"/>
      <c r="F57" s="115"/>
      <c r="G57" s="115"/>
      <c r="H57" s="115"/>
    </row>
    <row r="58" ht="16.7" customHeight="1" spans="1:8">
      <c r="A58" s="116" t="s">
        <v>1223</v>
      </c>
      <c r="B58" s="115"/>
      <c r="C58" s="115"/>
      <c r="D58" s="115"/>
      <c r="E58" s="115"/>
      <c r="F58" s="115"/>
      <c r="G58" s="115"/>
      <c r="H58" s="115"/>
    </row>
    <row r="59" ht="16.7" customHeight="1" spans="1:8">
      <c r="A59" s="116" t="s">
        <v>1239</v>
      </c>
      <c r="B59" s="115"/>
      <c r="C59" s="115"/>
      <c r="D59" s="115"/>
      <c r="E59" s="115"/>
      <c r="F59" s="115"/>
      <c r="G59" s="115"/>
      <c r="H59" s="115"/>
    </row>
    <row r="60" ht="16.7" customHeight="1" spans="1:8">
      <c r="A60" s="116" t="s">
        <v>1223</v>
      </c>
      <c r="B60" s="115"/>
      <c r="C60" s="115"/>
      <c r="D60" s="115"/>
      <c r="E60" s="115"/>
      <c r="F60" s="115"/>
      <c r="G60" s="115"/>
      <c r="H60" s="115"/>
    </row>
    <row r="61" ht="16.7" customHeight="1" spans="1:8">
      <c r="A61" s="116" t="s">
        <v>1240</v>
      </c>
      <c r="B61" s="115"/>
      <c r="C61" s="115"/>
      <c r="D61" s="115"/>
      <c r="E61" s="115"/>
      <c r="F61" s="115"/>
      <c r="G61" s="115"/>
      <c r="H61" s="115"/>
    </row>
    <row r="62" ht="16.7" customHeight="1" spans="1:8">
      <c r="A62" s="116" t="s">
        <v>1223</v>
      </c>
      <c r="B62" s="115"/>
      <c r="C62" s="115"/>
      <c r="D62" s="115"/>
      <c r="E62" s="115"/>
      <c r="F62" s="115"/>
      <c r="G62" s="115"/>
      <c r="H62" s="115"/>
    </row>
    <row r="63" ht="16.7" customHeight="1" spans="1:8">
      <c r="A63" s="116" t="s">
        <v>1241</v>
      </c>
      <c r="B63" s="115"/>
      <c r="C63" s="115"/>
      <c r="D63" s="115"/>
      <c r="E63" s="115"/>
      <c r="F63" s="115"/>
      <c r="G63" s="115"/>
      <c r="H63" s="115"/>
    </row>
    <row r="64" ht="18.75" customHeight="1" spans="1:8">
      <c r="A64" s="115" t="s">
        <v>1242</v>
      </c>
      <c r="B64" s="115"/>
      <c r="C64" s="115"/>
      <c r="D64" s="115"/>
      <c r="E64" s="115"/>
      <c r="F64" s="115"/>
      <c r="G64" s="115"/>
      <c r="H64" s="115"/>
    </row>
    <row r="65" ht="53.45" customHeight="1" spans="1:8">
      <c r="A65" s="118"/>
      <c r="B65" s="118"/>
      <c r="C65" s="118"/>
      <c r="D65" s="118"/>
      <c r="E65" s="118"/>
      <c r="F65" s="118"/>
      <c r="G65" s="118"/>
      <c r="H65" s="118"/>
    </row>
  </sheetData>
  <mergeCells count="3">
    <mergeCell ref="A2:H2"/>
    <mergeCell ref="A3:H3"/>
    <mergeCell ref="A65:H65"/>
  </mergeCells>
  <pageMargins left="0.236081607698456" right="0.236081607698456" top="0.747823152016467" bottom="0.747823152016467" header="0.315238382872634" footer="0.315238382872634"/>
  <pageSetup paperSize="9" fitToHeight="0" orientation="landscape"/>
  <headerFooter>
    <oddFooter>&amp;C&amp;"宋体,常规"&amp;12第 &amp;"宋体,常规"&amp;12&amp;P&amp;"宋体,常规"&amp;12 页，共 &amp;"宋体,常规"&amp;12&amp;N&amp;"宋体,常规"&amp;12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4"/>
  <sheetViews>
    <sheetView workbookViewId="0">
      <selection activeCell="A1" sqref="A1"/>
    </sheetView>
  </sheetViews>
  <sheetFormatPr defaultColWidth="8.625" defaultRowHeight="14.25" outlineLevelCol="3"/>
  <cols>
    <col min="1" max="1" width="43.125" style="14" customWidth="1"/>
    <col min="2" max="2" width="13" style="14" customWidth="1"/>
    <col min="3" max="3" width="13.5" style="14" customWidth="1"/>
    <col min="4" max="4" width="16" style="14" customWidth="1"/>
    <col min="5" max="16384" width="8.625" style="14"/>
  </cols>
  <sheetData>
    <row r="1" ht="22.5" customHeight="1" spans="1:1">
      <c r="A1" s="14" t="s">
        <v>1243</v>
      </c>
    </row>
    <row r="2" ht="22.5" customHeight="1" spans="1:4">
      <c r="A2" s="101" t="s">
        <v>1244</v>
      </c>
      <c r="B2" s="101"/>
      <c r="C2" s="101"/>
      <c r="D2" s="101"/>
    </row>
    <row r="3" spans="1:4">
      <c r="A3" s="79" t="s">
        <v>38</v>
      </c>
      <c r="B3" s="79"/>
      <c r="C3" s="79"/>
      <c r="D3" s="79"/>
    </row>
    <row r="4" ht="48" customHeight="1" spans="1:4">
      <c r="A4" s="91" t="s">
        <v>130</v>
      </c>
      <c r="B4" s="94" t="s">
        <v>40</v>
      </c>
      <c r="C4" s="18" t="s">
        <v>41</v>
      </c>
      <c r="D4" s="18" t="s">
        <v>42</v>
      </c>
    </row>
    <row r="5" ht="32" customHeight="1" spans="1:4">
      <c r="A5" s="102" t="s">
        <v>1245</v>
      </c>
      <c r="B5" s="102">
        <f>B6+B7+B8</f>
        <v>1013.48</v>
      </c>
      <c r="C5" s="102">
        <v>1056.09</v>
      </c>
      <c r="D5" s="103">
        <f t="shared" ref="D5:D10" si="0">B5/C5</f>
        <v>0.9597</v>
      </c>
    </row>
    <row r="6" ht="32" customHeight="1" spans="1:4">
      <c r="A6" s="104" t="s">
        <v>1246</v>
      </c>
      <c r="B6" s="102">
        <v>10</v>
      </c>
      <c r="C6" s="102">
        <v>10</v>
      </c>
      <c r="D6" s="103">
        <f t="shared" si="0"/>
        <v>1</v>
      </c>
    </row>
    <row r="7" ht="32" customHeight="1" spans="1:4">
      <c r="A7" s="104" t="s">
        <v>1247</v>
      </c>
      <c r="B7" s="102">
        <v>302.05</v>
      </c>
      <c r="C7" s="102">
        <v>312.83</v>
      </c>
      <c r="D7" s="103">
        <f t="shared" si="0"/>
        <v>0.9655</v>
      </c>
    </row>
    <row r="8" ht="32" customHeight="1" spans="1:4">
      <c r="A8" s="104" t="s">
        <v>1248</v>
      </c>
      <c r="B8" s="102">
        <f>B9+B10</f>
        <v>701.43</v>
      </c>
      <c r="C8" s="102">
        <v>733.26</v>
      </c>
      <c r="D8" s="103">
        <f t="shared" si="0"/>
        <v>0.9566</v>
      </c>
    </row>
    <row r="9" ht="32" customHeight="1" spans="1:4">
      <c r="A9" s="105" t="s">
        <v>1249</v>
      </c>
      <c r="B9" s="106">
        <v>501.43</v>
      </c>
      <c r="C9" s="106">
        <v>523.26</v>
      </c>
      <c r="D9" s="103">
        <f t="shared" si="0"/>
        <v>0.9583</v>
      </c>
    </row>
    <row r="10" ht="32" customHeight="1" spans="1:4">
      <c r="A10" s="105" t="s">
        <v>1250</v>
      </c>
      <c r="B10" s="106">
        <v>200</v>
      </c>
      <c r="C10" s="106">
        <v>210</v>
      </c>
      <c r="D10" s="103">
        <f t="shared" si="0"/>
        <v>0.9524</v>
      </c>
    </row>
    <row r="11" ht="241" customHeight="1" spans="1:4">
      <c r="A11" s="107" t="s">
        <v>1251</v>
      </c>
      <c r="B11" s="107"/>
      <c r="C11" s="107"/>
      <c r="D11" s="107"/>
    </row>
    <row r="12" customHeight="1" spans="1:4">
      <c r="A12" s="108"/>
      <c r="B12" s="108"/>
      <c r="C12" s="108"/>
      <c r="D12" s="108"/>
    </row>
    <row r="13" customHeight="1" spans="1:4">
      <c r="A13" s="109"/>
      <c r="B13" s="109"/>
      <c r="C13" s="109"/>
      <c r="D13" s="109"/>
    </row>
    <row r="14" customHeight="1" spans="1:4">
      <c r="A14" s="109"/>
      <c r="B14" s="109"/>
      <c r="C14" s="109"/>
      <c r="D14" s="109"/>
    </row>
  </sheetData>
  <mergeCells count="3">
    <mergeCell ref="A2:D2"/>
    <mergeCell ref="A3:D3"/>
    <mergeCell ref="A11:D11"/>
  </mergeCells>
  <pageMargins left="0.629782348167239" right="0.236081607698456" top="0.747823152016467" bottom="0.747823152016467" header="0.315238382872634" footer="0.315238382872634"/>
  <pageSetup paperSize="9" fitToHeight="0" orientation="portrait"/>
  <headerFooter>
    <oddFooter>&amp;C&amp;"宋体,常规"&amp;12第 &amp;"宋体,常规"&amp;12&amp;P&amp;"宋体,常规"&amp;12 页，共 &amp;"宋体,常规"&amp;12&amp;N&amp;"宋体,常规"&amp;12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8"/>
  <sheetViews>
    <sheetView workbookViewId="0">
      <selection activeCell="A1" sqref="A1"/>
    </sheetView>
  </sheetViews>
  <sheetFormatPr defaultColWidth="9" defaultRowHeight="14.25" outlineLevelCol="3"/>
  <cols>
    <col min="1" max="1" width="41.625" style="14" customWidth="1"/>
    <col min="2" max="2" width="14.625" style="14" customWidth="1"/>
    <col min="3" max="3" width="11.5" style="14" customWidth="1"/>
    <col min="4" max="4" width="15.625" style="14" customWidth="1"/>
    <col min="5" max="16384" width="9" style="14"/>
  </cols>
  <sheetData>
    <row r="1" ht="22.5" customHeight="1" spans="1:1">
      <c r="A1" s="14" t="s">
        <v>1252</v>
      </c>
    </row>
    <row r="2" ht="27" customHeight="1" spans="1:4">
      <c r="A2" s="46" t="s">
        <v>1253</v>
      </c>
      <c r="B2" s="46"/>
      <c r="C2" s="46"/>
      <c r="D2" s="46"/>
    </row>
    <row r="3" spans="1:4">
      <c r="A3" s="48"/>
      <c r="B3" s="49"/>
      <c r="C3" s="49"/>
      <c r="D3" s="93" t="s">
        <v>1196</v>
      </c>
    </row>
    <row r="4" ht="46.15" customHeight="1" spans="1:4">
      <c r="A4" s="60" t="s">
        <v>1254</v>
      </c>
      <c r="B4" s="94" t="s">
        <v>40</v>
      </c>
      <c r="C4" s="18" t="s">
        <v>41</v>
      </c>
      <c r="D4" s="18" t="s">
        <v>42</v>
      </c>
    </row>
    <row r="5" ht="18.75" customHeight="1" spans="1:4">
      <c r="A5" s="95" t="s">
        <v>1255</v>
      </c>
      <c r="B5" s="94"/>
      <c r="C5" s="94"/>
      <c r="D5" s="18"/>
    </row>
    <row r="6" ht="18.75" customHeight="1" spans="1:4">
      <c r="A6" s="61" t="s">
        <v>1256</v>
      </c>
      <c r="B6" s="94"/>
      <c r="C6" s="94"/>
      <c r="D6" s="18"/>
    </row>
    <row r="7" ht="17.25" customHeight="1" spans="1:4">
      <c r="A7" s="96" t="s">
        <v>1257</v>
      </c>
      <c r="B7" s="97"/>
      <c r="C7" s="97"/>
      <c r="D7" s="97"/>
    </row>
    <row r="8" ht="17.25" customHeight="1" spans="1:4">
      <c r="A8" s="96" t="s">
        <v>1258</v>
      </c>
      <c r="B8" s="97"/>
      <c r="C8" s="97"/>
      <c r="D8" s="97"/>
    </row>
    <row r="9" ht="17.25" customHeight="1" spans="1:4">
      <c r="A9" s="96" t="s">
        <v>1259</v>
      </c>
      <c r="B9" s="97">
        <v>4000</v>
      </c>
      <c r="C9" s="97">
        <v>600</v>
      </c>
      <c r="D9" s="98">
        <f>B9/C9</f>
        <v>6.6667</v>
      </c>
    </row>
    <row r="10" ht="17.25" customHeight="1" spans="1:4">
      <c r="A10" s="96" t="s">
        <v>1260</v>
      </c>
      <c r="B10" s="97">
        <v>170</v>
      </c>
      <c r="C10" s="97">
        <v>1050</v>
      </c>
      <c r="D10" s="98">
        <f t="shared" ref="D10:D20" si="0">B10/C10</f>
        <v>0.1619</v>
      </c>
    </row>
    <row r="11" ht="17.25" customHeight="1" spans="1:4">
      <c r="A11" s="96" t="s">
        <v>1261</v>
      </c>
      <c r="B11" s="97">
        <v>80000</v>
      </c>
      <c r="C11" s="97">
        <v>81166</v>
      </c>
      <c r="D11" s="98">
        <f t="shared" si="0"/>
        <v>0.9856</v>
      </c>
    </row>
    <row r="12" ht="17.25" customHeight="1" spans="1:4">
      <c r="A12" s="96" t="s">
        <v>1262</v>
      </c>
      <c r="B12" s="97"/>
      <c r="C12" s="97"/>
      <c r="D12" s="98"/>
    </row>
    <row r="13" ht="17.25" customHeight="1" spans="1:4">
      <c r="A13" s="96" t="s">
        <v>1263</v>
      </c>
      <c r="B13" s="97">
        <v>575</v>
      </c>
      <c r="C13" s="97">
        <v>500</v>
      </c>
      <c r="D13" s="98">
        <f t="shared" si="0"/>
        <v>1.15</v>
      </c>
    </row>
    <row r="14" ht="17.25" customHeight="1" spans="1:4">
      <c r="A14" s="96" t="s">
        <v>1264</v>
      </c>
      <c r="B14" s="97">
        <v>1500</v>
      </c>
      <c r="C14" s="97">
        <v>2000</v>
      </c>
      <c r="D14" s="98">
        <f t="shared" si="0"/>
        <v>0.75</v>
      </c>
    </row>
    <row r="15" ht="17.25" customHeight="1" spans="1:4">
      <c r="A15" s="96" t="s">
        <v>1265</v>
      </c>
      <c r="B15" s="97"/>
      <c r="C15" s="97"/>
      <c r="D15" s="98"/>
    </row>
    <row r="16" ht="17.25" customHeight="1" spans="1:4">
      <c r="A16" s="96" t="s">
        <v>1266</v>
      </c>
      <c r="B16" s="97"/>
      <c r="C16" s="97"/>
      <c r="D16" s="98"/>
    </row>
    <row r="17" ht="17.25" customHeight="1" spans="1:4">
      <c r="A17" s="96" t="s">
        <v>1267</v>
      </c>
      <c r="B17" s="97">
        <v>2700</v>
      </c>
      <c r="C17" s="97">
        <v>2700</v>
      </c>
      <c r="D17" s="98">
        <f t="shared" si="0"/>
        <v>1</v>
      </c>
    </row>
    <row r="18" ht="17.25" customHeight="1" spans="1:4">
      <c r="A18" s="96" t="s">
        <v>1268</v>
      </c>
      <c r="B18" s="97"/>
      <c r="C18" s="97"/>
      <c r="D18" s="98"/>
    </row>
    <row r="19" ht="17.25" customHeight="1" spans="1:4">
      <c r="A19" s="96" t="s">
        <v>1269</v>
      </c>
      <c r="B19" s="97"/>
      <c r="C19" s="97"/>
      <c r="D19" s="98"/>
    </row>
    <row r="20" s="62" customFormat="1" ht="17.25" customHeight="1" spans="1:4">
      <c r="A20" s="60" t="s">
        <v>1270</v>
      </c>
      <c r="B20" s="99">
        <f>SUM(B7:B19)</f>
        <v>88945</v>
      </c>
      <c r="C20" s="99">
        <f>SUM(C7:C19)</f>
        <v>88016</v>
      </c>
      <c r="D20" s="100">
        <f t="shared" si="0"/>
        <v>1.0106</v>
      </c>
    </row>
    <row r="21" ht="17.25" customHeight="1" spans="1:4">
      <c r="A21" s="54" t="s">
        <v>1271</v>
      </c>
      <c r="B21" s="97">
        <v>110474</v>
      </c>
      <c r="C21" s="97">
        <v>0</v>
      </c>
      <c r="D21" s="98"/>
    </row>
    <row r="22" ht="17.25" customHeight="1" spans="1:4">
      <c r="A22" s="54" t="s">
        <v>1272</v>
      </c>
      <c r="B22" s="97">
        <v>2000</v>
      </c>
      <c r="C22" s="97">
        <v>0</v>
      </c>
      <c r="D22" s="98"/>
    </row>
    <row r="23" ht="17.25" customHeight="1" spans="1:4">
      <c r="A23" s="61" t="s">
        <v>1273</v>
      </c>
      <c r="B23" s="97">
        <v>2000</v>
      </c>
      <c r="C23" s="97">
        <v>0</v>
      </c>
      <c r="D23" s="98"/>
    </row>
    <row r="24" ht="17.25" customHeight="1" spans="1:4">
      <c r="A24" s="61" t="s">
        <v>1274</v>
      </c>
      <c r="B24" s="97"/>
      <c r="C24" s="97"/>
      <c r="D24" s="98"/>
    </row>
    <row r="25" ht="17.25" customHeight="1" spans="1:4">
      <c r="A25" s="61" t="s">
        <v>1275</v>
      </c>
      <c r="B25" s="97"/>
      <c r="C25" s="97"/>
      <c r="D25" s="98"/>
    </row>
    <row r="26" ht="17.25" customHeight="1" spans="1:4">
      <c r="A26" s="56" t="s">
        <v>1276</v>
      </c>
      <c r="B26" s="97"/>
      <c r="C26" s="97"/>
      <c r="D26" s="98"/>
    </row>
    <row r="27" ht="17.25" customHeight="1" spans="1:4">
      <c r="A27" s="56" t="s">
        <v>1277</v>
      </c>
      <c r="B27" s="97"/>
      <c r="C27" s="97"/>
      <c r="D27" s="98"/>
    </row>
    <row r="28" ht="17.25" customHeight="1" spans="1:4">
      <c r="A28" s="60" t="s">
        <v>83</v>
      </c>
      <c r="B28" s="99">
        <f>B20+B21+B22</f>
        <v>201419</v>
      </c>
      <c r="C28" s="99">
        <v>88016</v>
      </c>
      <c r="D28" s="100">
        <f>B28/C28</f>
        <v>2.2884</v>
      </c>
    </row>
  </sheetData>
  <mergeCells count="1">
    <mergeCell ref="A2:D2"/>
  </mergeCells>
  <pageMargins left="0.629782348167239" right="0.236081607698456" top="0.747823152016467" bottom="0.747823152016467" header="0.315238382872634" footer="0.315238382872634"/>
  <pageSetup paperSize="9" orientation="portrait"/>
  <headerFooter>
    <oddFooter>&amp;C&amp;"宋体,常规"&amp;12第 &amp;"宋体,常规"&amp;12&amp;P&amp;"宋体,常规"&amp;12 页，共 &amp;"宋体,常规"&amp;12&amp;N&amp;"宋体,常规"&amp;12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Application>Yozo_Office</Application>
  <HeadingPairs>
    <vt:vector size="2" baseType="variant">
      <vt:variant>
        <vt:lpstr>工作表</vt:lpstr>
      </vt:variant>
      <vt:variant>
        <vt:i4>17</vt:i4>
      </vt:variant>
    </vt:vector>
  </HeadingPairs>
  <TitlesOfParts>
    <vt:vector size="17" baseType="lpstr">
      <vt:lpstr>封面</vt:lpstr>
      <vt:lpstr>附表1-1</vt:lpstr>
      <vt:lpstr>附表1-2</vt:lpstr>
      <vt:lpstr>附表1-3</vt:lpstr>
      <vt:lpstr>附表1-4</vt:lpstr>
      <vt:lpstr>附表1-5</vt:lpstr>
      <vt:lpstr>附表1-6</vt:lpstr>
      <vt:lpstr>附表1-7</vt:lpstr>
      <vt:lpstr>附表1-8</vt:lpstr>
      <vt:lpstr>附表1-9</vt:lpstr>
      <vt:lpstr>附表1-10</vt:lpstr>
      <vt:lpstr>附表1-11</vt:lpstr>
      <vt:lpstr>附表1-12</vt:lpstr>
      <vt:lpstr>附表1-13</vt:lpstr>
      <vt:lpstr>附表1-14</vt:lpstr>
      <vt:lpstr>附表2-1</vt:lpstr>
      <vt:lpstr>附表2-2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预算处/俞元鹉</dc:creator>
  <cp:lastModifiedBy>木槿暖夏☆</cp:lastModifiedBy>
  <cp:revision>0</cp:revision>
  <dcterms:created xsi:type="dcterms:W3CDTF">2008-01-10T09:59:00Z</dcterms:created>
  <cp:lastPrinted>2019-02-22T02:32:00Z</cp:lastPrinted>
  <dcterms:modified xsi:type="dcterms:W3CDTF">2023-02-03T02:00:28Z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01AC1C7D67D74765A15C941AC6EB8122</vt:lpwstr>
  </property>
</Properties>
</file>