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1000" activeTab="3"/>
  </bookViews>
  <sheets>
    <sheet name="封面" sheetId="1" r:id="rId1"/>
    <sheet name="附表1-1" sheetId="2" r:id="rId2"/>
    <sheet name="附表1-2" sheetId="3" r:id="rId3"/>
    <sheet name="附表1-3" sheetId="20" r:id="rId4"/>
    <sheet name="附表1-4" sheetId="5" r:id="rId5"/>
    <sheet name="附表1-5" sheetId="6" r:id="rId6"/>
    <sheet name="附表1-6" sheetId="7" r:id="rId7"/>
    <sheet name="附表1-7" sheetId="8" r:id="rId8"/>
    <sheet name="附表1-8" sheetId="9" r:id="rId9"/>
    <sheet name="附表1-9" sheetId="10" r:id="rId10"/>
    <sheet name="附表1-10" sheetId="11" r:id="rId11"/>
    <sheet name="附表1-11" sheetId="12" r:id="rId12"/>
    <sheet name="附表1-12" sheetId="13" r:id="rId13"/>
    <sheet name="附表1-13" sheetId="14" r:id="rId14"/>
    <sheet name="附表1-14" sheetId="15" r:id="rId15"/>
    <sheet name="附表2-1" sheetId="16" r:id="rId16"/>
    <sheet name="附表2-2" sheetId="17" r:id="rId17"/>
  </sheets>
  <externalReferences>
    <externalReference r:id="rId18"/>
  </externalReferences>
  <definedNames>
    <definedName name="_Order1">255</definedName>
    <definedName name="_Order2">255</definedName>
    <definedName name="gxxe2003">'[1]P1012001'!$A$6:$E$117</definedName>
    <definedName name="_xlnm.Print_Area" localSheetId="0">封面!$A$1:$C$21</definedName>
    <definedName name="_xlnm.Print_Area" localSheetId="3">'附表1-3'!#REF!</definedName>
    <definedName name="_xlnm.Print_Area" localSheetId="4">'附表1-4'!$A$1:$D$20</definedName>
    <definedName name="_xlnm.Print_Area" localSheetId="7">'附表1-7'!$A$1:$D$11</definedName>
    <definedName name="_xlnm.Print_Titles" localSheetId="1">'附表1-1'!$1:$4</definedName>
    <definedName name="_xlnm.Print_Titles" localSheetId="10">'附表1-10'!$1:$5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2">'附表1-2'!$1:$4</definedName>
    <definedName name="_xlnm.Print_Titles" localSheetId="4">'附表1-4'!$1:$4</definedName>
    <definedName name="_xlnm.Print_Titles" localSheetId="5">'附表1-5'!$1:$4</definedName>
    <definedName name="_xlnm.Print_Titles" localSheetId="6">'附表1-6'!$1:$5</definedName>
    <definedName name="_xlnm.Print_Titles" localSheetId="7">'附表1-7'!$1:$4</definedName>
    <definedName name="_xlnm.Print_Titles" localSheetId="8">'附表1-8'!$1:$4</definedName>
    <definedName name="_xlnm.Print_Titles" localSheetId="9">'附表1-9'!$4:$4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<sst xmlns="http://schemas.openxmlformats.org/spreadsheetml/2006/main" count="1971" uniqueCount="1463">
  <si>
    <t>附件</t>
  </si>
  <si>
    <t>2025年度永安市预算公开附表目录</t>
  </si>
  <si>
    <t>一、政府预算公开附表</t>
  </si>
  <si>
    <t>归属级次</t>
  </si>
  <si>
    <t>1、</t>
  </si>
  <si>
    <t>附表1-1：2025年度一般公共预算收入预算表</t>
  </si>
  <si>
    <t>省、市、县</t>
  </si>
  <si>
    <t>2、</t>
  </si>
  <si>
    <t>附表1-2：2025年度一般公共预算支出预算表</t>
  </si>
  <si>
    <t>3、</t>
  </si>
  <si>
    <t>附表1-3：2025年度本级一般公共预算支出预算表</t>
  </si>
  <si>
    <t>4、</t>
  </si>
  <si>
    <t>附表1-4：2025年度本级一般公共预算支出经济分类情况表</t>
  </si>
  <si>
    <t>5、</t>
  </si>
  <si>
    <t>附表1-5：2025年度本级一般公共预算基本支出经济分类情况表</t>
  </si>
  <si>
    <t>6、</t>
  </si>
  <si>
    <t>附表1-6：2025年度一般公共预算对下税收返还和转移支付预算表</t>
  </si>
  <si>
    <t>7、</t>
  </si>
  <si>
    <t>附表1-7：2025年度本级一般公共预算“三公”经费支出预算表</t>
  </si>
  <si>
    <t>8、</t>
  </si>
  <si>
    <t>附表1-8：2025年度本级政府性基金收入预算表</t>
  </si>
  <si>
    <t>9、</t>
  </si>
  <si>
    <t>附表1-9：2025年度本级政府性基金支出预算表</t>
  </si>
  <si>
    <t>10、</t>
  </si>
  <si>
    <t>附表1-10：2025年度政府性基金转移支付预算表</t>
  </si>
  <si>
    <t>11、</t>
  </si>
  <si>
    <t>附表1-11：2025年度本级国有资本经营收入预算表</t>
  </si>
  <si>
    <t>12、</t>
  </si>
  <si>
    <t>附表1-12：2025年度本级国有资本经营支出预算表</t>
  </si>
  <si>
    <t>13、</t>
  </si>
  <si>
    <t>附表1-13：2025年度本级社会保险基金预算收入表</t>
  </si>
  <si>
    <t>14、</t>
  </si>
  <si>
    <t>附表1-14：2025年度本级社会保险基金预算支出表</t>
  </si>
  <si>
    <t>二、政府债务公开附表</t>
  </si>
  <si>
    <t>附表2-1：2024年度政府一般债务余额和限额情况表</t>
  </si>
  <si>
    <t>附表2-2：2024年度政府专项债务余额和限额情况表</t>
  </si>
  <si>
    <t>附表1-1</t>
  </si>
  <si>
    <t>2025年度永安市一般公共预算收入预算表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</si>
  <si>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</si>
  <si>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</si>
  <si>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</si>
  <si>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</si>
  <si>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</si>
  <si>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</si>
  <si>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</si>
  <si>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</si>
  <si>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</si>
  <si>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</si>
  <si>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</si>
  <si>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</si>
  <si>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</si>
  <si>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</si>
  <si>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</si>
  <si>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</si>
  <si>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</si>
  <si>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</si>
  <si>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</si>
  <si>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</si>
  <si>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</si>
  <si>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</si>
  <si>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</si>
  <si>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</si>
  <si>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</si>
  <si>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</si>
  <si>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</si>
  <si>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</si>
  <si>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</si>
  <si>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</si>
  <si>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</si>
  <si>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</si>
  <si>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</si>
  <si>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</si>
  <si>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</si>
  <si>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</si>
  <si>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</si>
  <si>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</si>
  <si>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</si>
  <si>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</si>
  <si>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</si>
  <si>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</si>
  <si>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调入预算稳定调节基金</t>
  </si>
  <si>
    <t xml:space="preserve">   债券转贷收入</t>
  </si>
  <si>
    <t xml:space="preserve">   接收其他地区援助收入</t>
  </si>
  <si>
    <t>收入合计</t>
  </si>
  <si>
    <t>附表1-2</t>
  </si>
  <si>
    <t>2025年度永安市一般公共预算支出预算表</t>
  </si>
  <si>
    <t>支出项目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</si>
  <si>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</si>
  <si>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</si>
  <si>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</si>
  <si>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</si>
  <si>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</si>
  <si>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六、文化体育与传媒支出</t>
  </si>
  <si>
    <t>七、社会保障和就业支出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</si>
  <si>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</si>
  <si>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</si>
  <si>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</si>
  <si>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</si>
  <si>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</si>
  <si>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</si>
  <si>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</si>
  <si>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</si>
  <si>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</si>
  <si>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</si>
  <si>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</si>
  <si>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</si>
  <si>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二十、预备费</t>
  </si>
  <si>
    <t>二十一、其他支出</t>
  </si>
  <si>
    <t>二十二、债务付息支出</t>
  </si>
  <si>
    <t>二十三、工资预留</t>
  </si>
  <si>
    <t>二十四、援助其他地区支出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</si>
  <si>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</si>
  <si>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</si>
  <si>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</si>
  <si>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</si>
  <si>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</si>
  <si>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</si>
  <si>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</si>
  <si>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</si>
  <si>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</si>
  <si>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援助其他地区支出</t>
  </si>
  <si>
    <t xml:space="preserve">   债务转贷支出</t>
  </si>
  <si>
    <t xml:space="preserve">   增设预算周转金</t>
  </si>
  <si>
    <t xml:space="preserve">   拨付国债转贷资金数</t>
  </si>
  <si>
    <t xml:space="preserve">   国债转贷资金结余</t>
  </si>
  <si>
    <t xml:space="preserve">   安排预算稳定调节基金</t>
  </si>
  <si>
    <t xml:space="preserve">   调出资金</t>
  </si>
  <si>
    <t xml:space="preserve">   年终结余</t>
  </si>
  <si>
    <t>支出合计</t>
  </si>
  <si>
    <t>附表1-3</t>
  </si>
  <si>
    <t>2025年度永安市本级一般公共预算支出预算表</t>
  </si>
  <si>
    <t>项目</t>
  </si>
  <si>
    <t>预算数为上年预算数的%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</si>
  <si>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</si>
  <si>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</si>
  <si>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</si>
  <si>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</si>
  <si>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</si>
  <si>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</si>
  <si>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</si>
  <si>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</si>
  <si>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</si>
  <si>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</si>
  <si>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</si>
  <si>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</si>
  <si>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</si>
  <si>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</si>
  <si>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</si>
  <si>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</si>
  <si>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</si>
  <si>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</si>
  <si>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</si>
  <si>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</si>
  <si>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</si>
  <si>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</si>
  <si>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</si>
  <si>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</si>
  <si>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</si>
  <si>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</si>
  <si>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</si>
  <si>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</si>
  <si>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</si>
  <si>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</si>
  <si>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</si>
  <si>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</si>
  <si>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</si>
  <si>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</si>
  <si>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</si>
  <si>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</si>
  <si>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</si>
  <si>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</si>
  <si>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</si>
  <si>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</si>
  <si>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</si>
  <si>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</si>
  <si>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</si>
  <si>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</si>
  <si>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</si>
  <si>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</si>
  <si>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</si>
  <si>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</si>
  <si>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</si>
  <si>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</si>
  <si>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</si>
  <si>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</si>
  <si>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</si>
  <si>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</si>
  <si>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</si>
  <si>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</si>
  <si>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</si>
  <si>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</si>
  <si>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</si>
  <si>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</si>
  <si>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</si>
  <si>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</si>
  <si>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</si>
  <si>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</si>
  <si>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</si>
  <si>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</si>
  <si>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</si>
  <si>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</si>
  <si>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</si>
  <si>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</si>
  <si>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</si>
  <si>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</si>
  <si>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</si>
  <si>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</si>
  <si>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</si>
  <si>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</si>
  <si>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</si>
  <si>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</si>
  <si>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</si>
  <si>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</si>
  <si>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</si>
  <si>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</si>
  <si>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</si>
  <si>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</si>
  <si>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</si>
  <si>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</si>
  <si>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</si>
  <si>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</si>
  <si>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</si>
  <si>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</si>
  <si>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</si>
  <si>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</si>
  <si>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</si>
  <si>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</si>
  <si>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</si>
  <si>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</si>
  <si>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</si>
  <si>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</si>
  <si>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</si>
  <si>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</si>
  <si>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</si>
  <si>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</si>
  <si>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</si>
  <si>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</si>
  <si>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</si>
  <si>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</si>
  <si>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</si>
  <si>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</si>
  <si>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</si>
  <si>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</si>
  <si>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</si>
  <si>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</si>
  <si>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</si>
  <si>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</si>
  <si>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</si>
  <si>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</si>
  <si>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</si>
  <si>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</si>
  <si>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</si>
  <si>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</si>
  <si>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</si>
  <si>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</si>
  <si>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</si>
  <si>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</si>
  <si>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社会工作事务</t>
  </si>
  <si>
    <t xml:space="preserve">      其他社会工作事务支出</t>
  </si>
  <si>
    <t xml:space="preserve">    信访事务</t>
  </si>
  <si>
    <t xml:space="preserve">      信访业务</t>
  </si>
  <si>
    <t xml:space="preserve">      其他信访事务支出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</si>
  <si>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</si>
  <si>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</si>
  <si>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</si>
  <si>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</si>
  <si>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外交管理事务</t>
  </si>
  <si>
    <t xml:space="preserve">    驻外机构</t>
  </si>
  <si>
    <t xml:space="preserve">    对外援助</t>
  </si>
  <si>
    <t xml:space="preserve">    国际组织</t>
  </si>
  <si>
    <t xml:space="preserve">    对外合作与交流</t>
  </si>
  <si>
    <t xml:space="preserve">    对外宣传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</si>
  <si>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</si>
  <si>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</si>
  <si>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</si>
  <si>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</si>
  <si>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</si>
  <si>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国际发展合作</t>
  </si>
  <si>
    <t xml:space="preserve">      其他国际发展合作支出</t>
  </si>
  <si>
    <t xml:space="preserve">    其他外交支出</t>
  </si>
  <si>
    <t xml:space="preserve">      其他外交支出</t>
  </si>
  <si>
    <t>三、国防支出</t>
  </si>
  <si>
    <t xml:space="preserve">    军费</t>
  </si>
  <si>
    <t xml:space="preserve">      现役部队</t>
  </si>
  <si>
    <t xml:space="preserve">      预备役部队</t>
  </si>
  <si>
    <t xml:space="preserve">      其他军费支出</t>
  </si>
  <si>
    <t xml:space="preserve">    国防科研事业</t>
  </si>
  <si>
    <t xml:space="preserve">      国防科研事业</t>
  </si>
  <si>
    <t xml:space="preserve">    专项工程</t>
  </si>
  <si>
    <t xml:space="preserve">      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</si>
  <si>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</si>
  <si>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</si>
  <si>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</si>
  <si>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</si>
  <si>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</si>
  <si>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</si>
  <si>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</si>
  <si>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</si>
  <si>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</si>
  <si>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 xml:space="preserve">  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</si>
  <si>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</si>
  <si>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</si>
  <si>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</si>
  <si>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</si>
  <si>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</si>
  <si>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</si>
  <si>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</si>
  <si>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</si>
  <si>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</si>
  <si>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</si>
  <si>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</si>
  <si>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</si>
  <si>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</si>
  <si>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</si>
  <si>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</si>
  <si>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</si>
  <si>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</si>
  <si>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</si>
  <si>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</si>
  <si>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</si>
  <si>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</si>
  <si>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</si>
  <si>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</si>
  <si>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</si>
  <si>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</si>
  <si>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</si>
  <si>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</si>
  <si>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</si>
  <si>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</si>
  <si>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法治建设</t>
  </si>
  <si>
    <t xml:space="preserve">      其他司法支出</t>
  </si>
  <si>
    <t xml:space="preserve">    监狱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</si>
  <si>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</si>
  <si>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</si>
  <si>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</si>
  <si>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</si>
  <si>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</si>
  <si>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</si>
  <si>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</si>
  <si>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</si>
  <si>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</si>
  <si>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</si>
  <si>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</si>
  <si>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</si>
  <si>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</si>
  <si>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</si>
  <si>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</si>
  <si>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</si>
  <si>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</si>
  <si>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</si>
  <si>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</si>
  <si>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</si>
  <si>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</si>
  <si>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</si>
  <si>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</si>
  <si>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</si>
  <si>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</si>
  <si>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</si>
  <si>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</si>
  <si>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</si>
  <si>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</si>
  <si>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</si>
  <si>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</si>
  <si>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</si>
  <si>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</si>
  <si>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</si>
  <si>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</si>
  <si>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</si>
  <si>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</si>
  <si>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</si>
  <si>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</si>
  <si>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</si>
  <si>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</si>
  <si>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</si>
  <si>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</si>
  <si>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</si>
  <si>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</si>
  <si>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</si>
  <si>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</si>
  <si>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</si>
  <si>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</si>
  <si>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</si>
  <si>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</si>
  <si>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</si>
  <si>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</si>
  <si>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</si>
  <si>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</si>
  <si>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</si>
  <si>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</si>
  <si>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</si>
  <si>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</si>
  <si>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</si>
  <si>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</si>
  <si>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</si>
  <si>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</si>
  <si>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</si>
  <si>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</si>
  <si>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</si>
  <si>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</si>
  <si>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</si>
  <si>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</si>
  <si>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</si>
  <si>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</si>
  <si>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</si>
  <si>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</si>
  <si>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</si>
  <si>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</si>
  <si>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</si>
  <si>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</si>
  <si>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</si>
  <si>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</si>
  <si>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</si>
  <si>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</si>
  <si>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</si>
  <si>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</si>
  <si>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</si>
  <si>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</si>
  <si>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</si>
  <si>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</si>
  <si>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</si>
  <si>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</si>
  <si>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</si>
  <si>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</si>
  <si>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</si>
  <si>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</si>
  <si>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</si>
  <si>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</si>
  <si>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</si>
  <si>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</si>
  <si>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</si>
  <si>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</si>
  <si>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</si>
  <si>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</si>
  <si>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</si>
  <si>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</si>
  <si>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</si>
  <si>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</si>
  <si>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</si>
  <si>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</si>
  <si>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</si>
  <si>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</si>
  <si>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</si>
  <si>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</si>
  <si>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</si>
  <si>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</si>
  <si>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</si>
  <si>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</si>
  <si>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</si>
  <si>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</si>
  <si>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</si>
  <si>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</si>
  <si>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</si>
  <si>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</si>
  <si>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</si>
  <si>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</si>
  <si>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</si>
  <si>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</si>
  <si>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</si>
  <si>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</si>
  <si>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</si>
  <si>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</si>
  <si>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</si>
  <si>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</si>
  <si>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</si>
  <si>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</si>
  <si>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</si>
  <si>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</si>
  <si>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</si>
  <si>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</si>
  <si>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</si>
  <si>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</si>
  <si>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</si>
  <si>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</si>
  <si>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</si>
  <si>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</si>
  <si>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</si>
  <si>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</si>
  <si>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</si>
  <si>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</si>
  <si>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</si>
  <si>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</si>
  <si>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</si>
  <si>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</si>
  <si>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</si>
  <si>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</si>
  <si>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</si>
  <si>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</si>
  <si>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</si>
  <si>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</si>
  <si>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</si>
  <si>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</si>
  <si>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</si>
  <si>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</si>
  <si>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</si>
  <si>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</si>
  <si>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</si>
  <si>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</si>
  <si>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</si>
  <si>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</si>
  <si>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</si>
  <si>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</si>
  <si>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</si>
  <si>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</si>
  <si>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</si>
  <si>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</si>
  <si>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</si>
  <si>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</si>
  <si>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</si>
  <si>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</si>
  <si>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</si>
  <si>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</si>
  <si>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</si>
  <si>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</si>
  <si>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</si>
  <si>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</si>
  <si>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</si>
  <si>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</si>
  <si>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</si>
  <si>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</si>
  <si>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</si>
  <si>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</si>
  <si>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</si>
  <si>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</si>
  <si>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</si>
  <si>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</si>
  <si>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</si>
  <si>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</si>
  <si>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</si>
  <si>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</si>
  <si>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</si>
  <si>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</si>
  <si>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</si>
  <si>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</si>
  <si>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</si>
  <si>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</si>
  <si>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</si>
  <si>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</si>
  <si>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</si>
  <si>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</si>
  <si>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</si>
  <si>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光荣院</t>
  </si>
  <si>
    <t xml:space="preserve">      褒扬纪念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</si>
  <si>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</si>
  <si>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</si>
  <si>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</si>
  <si>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</si>
  <si>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</si>
  <si>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</si>
  <si>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</si>
  <si>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</si>
  <si>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</si>
  <si>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</si>
  <si>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</si>
  <si>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</si>
  <si>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</si>
  <si>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</si>
  <si>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</si>
  <si>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</si>
  <si>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</si>
  <si>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</si>
  <si>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</si>
  <si>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</si>
  <si>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</si>
  <si>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</si>
  <si>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</si>
  <si>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</si>
  <si>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</si>
  <si>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</si>
  <si>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</si>
  <si>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</si>
  <si>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</si>
  <si>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</si>
  <si>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</si>
  <si>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</si>
  <si>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</si>
  <si>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</si>
  <si>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</si>
  <si>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</si>
  <si>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</si>
  <si>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</si>
  <si>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</si>
  <si>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</si>
  <si>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</si>
  <si>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</si>
  <si>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</si>
  <si>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</si>
  <si>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</si>
  <si>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</si>
  <si>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</si>
  <si>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</si>
  <si>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</si>
  <si>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军供保障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</si>
  <si>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</si>
  <si>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</si>
  <si>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</si>
  <si>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</si>
  <si>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</si>
  <si>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 xml:space="preserve">  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</si>
  <si>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</si>
  <si>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</si>
  <si>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</si>
  <si>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</si>
  <si>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</si>
  <si>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</si>
  <si>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</si>
  <si>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</si>
  <si>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</si>
  <si>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</si>
  <si>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</si>
  <si>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</si>
  <si>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</si>
  <si>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</si>
  <si>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</si>
  <si>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</si>
  <si>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</si>
  <si>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</si>
  <si>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</si>
  <si>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</si>
  <si>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</si>
  <si>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</si>
  <si>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</si>
  <si>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</si>
  <si>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</si>
  <si>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</si>
  <si>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</si>
  <si>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</si>
  <si>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</si>
  <si>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</si>
  <si>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</si>
  <si>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</si>
  <si>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</si>
  <si>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</si>
  <si>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</si>
  <si>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</si>
  <si>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</si>
  <si>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</si>
  <si>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</si>
  <si>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</si>
  <si>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</si>
  <si>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</si>
  <si>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</si>
  <si>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</si>
  <si>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</si>
  <si>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</si>
  <si>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</si>
  <si>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</si>
  <si>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</si>
  <si>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</si>
  <si>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</si>
  <si>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</si>
  <si>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</si>
  <si>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</si>
  <si>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</si>
  <si>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</si>
  <si>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</si>
  <si>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</si>
  <si>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</si>
  <si>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</si>
  <si>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中医药</t>
  </si>
  <si>
    <t xml:space="preserve">      中医（民族医）药专项</t>
  </si>
  <si>
    <t xml:space="preserve">      其他中医药支出</t>
  </si>
  <si>
    <t xml:space="preserve">    疾病预防控制事务</t>
  </si>
  <si>
    <t xml:space="preserve">      其他疾病预防控制事务支出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</si>
  <si>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</si>
  <si>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</si>
  <si>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</si>
  <si>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</si>
  <si>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</si>
  <si>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</si>
  <si>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</si>
  <si>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</si>
  <si>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</si>
  <si>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</si>
  <si>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</si>
  <si>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</si>
  <si>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</si>
  <si>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</si>
  <si>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</si>
  <si>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</si>
  <si>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</si>
  <si>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</si>
  <si>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</si>
  <si>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</si>
  <si>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</si>
  <si>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</si>
  <si>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</si>
  <si>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</si>
  <si>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</si>
  <si>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</si>
  <si>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</si>
  <si>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草原生态修复治理</t>
  </si>
  <si>
    <t xml:space="preserve">      自然保护地</t>
  </si>
  <si>
    <t xml:space="preserve">      其他自然生态保护支出</t>
  </si>
  <si>
    <t xml:space="preserve">    森林保护修复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</si>
  <si>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</si>
  <si>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</si>
  <si>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</si>
  <si>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</si>
  <si>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</si>
  <si>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</si>
  <si>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</si>
  <si>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</si>
  <si>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</si>
  <si>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</si>
  <si>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</si>
  <si>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</si>
  <si>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</si>
  <si>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</si>
  <si>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</si>
  <si>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</si>
  <si>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</si>
  <si>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</si>
  <si>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</si>
  <si>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</si>
  <si>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</si>
  <si>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</si>
  <si>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</si>
  <si>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</si>
  <si>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</si>
  <si>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</si>
  <si>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</si>
  <si>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</si>
  <si>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</si>
  <si>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</si>
  <si>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</si>
  <si>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</si>
  <si>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</si>
  <si>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</si>
  <si>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</si>
  <si>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</si>
  <si>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</si>
  <si>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</si>
  <si>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</si>
  <si>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</si>
  <si>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</si>
  <si>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</si>
  <si>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</si>
  <si>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</si>
  <si>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</si>
  <si>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</si>
  <si>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</si>
  <si>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</si>
  <si>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</si>
  <si>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</si>
  <si>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</si>
  <si>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</si>
  <si>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</si>
  <si>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</si>
  <si>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</si>
  <si>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</si>
  <si>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</si>
  <si>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</si>
  <si>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</si>
  <si>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</si>
  <si>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</si>
  <si>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</si>
  <si>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</si>
  <si>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</si>
  <si>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</si>
  <si>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</si>
  <si>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</si>
  <si>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乡村道路建设</t>
  </si>
  <si>
    <t xml:space="preserve">      渔业发展</t>
  </si>
  <si>
    <t xml:space="preserve">      对高校毕业生到基层任职补助</t>
  </si>
  <si>
    <t xml:space="preserve">      耕地建设与利用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</si>
  <si>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</si>
  <si>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</si>
  <si>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</si>
  <si>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</si>
  <si>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</si>
  <si>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</si>
  <si>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</si>
  <si>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</si>
  <si>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</si>
  <si>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</si>
  <si>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</si>
  <si>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</si>
  <si>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</si>
  <si>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</si>
  <si>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</si>
  <si>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</si>
  <si>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</si>
  <si>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</si>
  <si>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  退耕还林还草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</si>
  <si>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</si>
  <si>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</si>
  <si>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</si>
  <si>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</si>
  <si>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</si>
  <si>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</si>
  <si>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</si>
  <si>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</si>
  <si>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</si>
  <si>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</si>
  <si>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</si>
  <si>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</si>
  <si>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</si>
  <si>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</si>
  <si>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</si>
  <si>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</si>
  <si>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</si>
  <si>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</si>
  <si>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</si>
  <si>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</si>
  <si>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</si>
  <si>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</si>
  <si>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</si>
  <si>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</si>
  <si>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</si>
  <si>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巩固脱贫攻坚成果衔接乡村振兴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</si>
  <si>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</si>
  <si>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</si>
  <si>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</si>
  <si>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</si>
  <si>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 “三西”农业建设专项补助</t>
  </si>
  <si>
    <t xml:space="preserve">      其他巩固脱贫攻坚成果衔接乡村振兴支出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</si>
  <si>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</si>
  <si>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</si>
  <si>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</si>
  <si>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</si>
  <si>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</si>
  <si>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</si>
  <si>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</si>
  <si>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</si>
  <si>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</si>
  <si>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农业保险保费补贴</t>
  </si>
  <si>
    <t xml:space="preserve">      创业担保贷款贴息及奖补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</si>
  <si>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</si>
  <si>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</si>
  <si>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</si>
  <si>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</si>
  <si>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</si>
  <si>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</si>
  <si>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</si>
  <si>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</si>
  <si>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</si>
  <si>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</si>
  <si>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</si>
  <si>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</si>
  <si>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</si>
  <si>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</si>
  <si>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</si>
  <si>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</si>
  <si>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</si>
  <si>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水运建设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</si>
  <si>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</si>
  <si>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</si>
  <si>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</si>
  <si>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</si>
  <si>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</si>
  <si>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</si>
  <si>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</si>
  <si>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</si>
  <si>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</si>
  <si>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</si>
  <si>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</si>
  <si>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</si>
  <si>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</si>
  <si>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</si>
  <si>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</si>
  <si>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</si>
  <si>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</si>
  <si>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</si>
  <si>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</si>
  <si>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</si>
  <si>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</si>
  <si>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</si>
  <si>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</si>
  <si>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</si>
  <si>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</si>
  <si>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</si>
  <si>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</si>
  <si>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</si>
  <si>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</si>
  <si>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</si>
  <si>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</si>
  <si>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</si>
  <si>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</si>
  <si>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</si>
  <si>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</si>
  <si>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</si>
  <si>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</si>
  <si>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</si>
  <si>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</si>
  <si>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</si>
  <si>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</si>
  <si>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</si>
  <si>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</si>
  <si>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</si>
  <si>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</si>
  <si>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</si>
  <si>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</si>
  <si>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</si>
  <si>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</si>
  <si>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</si>
  <si>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</si>
  <si>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</si>
  <si>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</si>
  <si>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</si>
  <si>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</si>
  <si>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</si>
  <si>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</si>
  <si>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</si>
  <si>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</si>
  <si>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</si>
  <si>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</si>
  <si>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</si>
  <si>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</si>
  <si>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</si>
  <si>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</si>
  <si>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</si>
  <si>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</si>
  <si>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</si>
  <si>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</si>
  <si>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</si>
  <si>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</si>
  <si>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</si>
  <si>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</si>
  <si>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</si>
  <si>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</si>
  <si>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</si>
  <si>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</si>
  <si>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</si>
  <si>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</si>
  <si>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</si>
  <si>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</si>
  <si>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</si>
  <si>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</si>
  <si>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</si>
  <si>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</si>
  <si>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</si>
  <si>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</si>
  <si>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</si>
  <si>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</si>
  <si>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</si>
  <si>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</si>
  <si>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</si>
  <si>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</si>
  <si>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</si>
  <si>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</si>
  <si>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</si>
  <si>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</si>
  <si>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</si>
  <si>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</si>
  <si>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</si>
  <si>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</si>
  <si>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</si>
  <si>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</si>
  <si>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</si>
  <si>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</si>
  <si>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</si>
  <si>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</si>
  <si>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</si>
  <si>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</si>
  <si>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</si>
  <si>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</si>
  <si>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</si>
  <si>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</si>
  <si>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</si>
  <si>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</si>
  <si>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</si>
  <si>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</si>
  <si>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</si>
  <si>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</si>
  <si>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</si>
  <si>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</si>
  <si>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</si>
  <si>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</si>
  <si>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</si>
  <si>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</si>
  <si>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</si>
  <si>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</si>
  <si>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</si>
  <si>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</si>
  <si>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</si>
  <si>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</si>
  <si>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</si>
  <si>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</si>
  <si>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</si>
  <si>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</si>
  <si>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</si>
  <si>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</si>
  <si>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</si>
  <si>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</si>
  <si>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</si>
  <si>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</si>
  <si>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</si>
  <si>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</si>
  <si>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</si>
  <si>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</si>
  <si>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</si>
  <si>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</si>
  <si>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</si>
  <si>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</si>
  <si>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</si>
  <si>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</si>
  <si>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</si>
  <si>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</si>
  <si>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</si>
  <si>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</si>
  <si>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</si>
  <si>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</si>
  <si>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</si>
  <si>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</si>
  <si>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</si>
  <si>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</si>
  <si>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 xml:space="preserve">  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</si>
  <si>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</si>
  <si>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</si>
  <si>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</si>
  <si>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</si>
  <si>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</si>
  <si>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</si>
  <si>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</si>
  <si>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</si>
  <si>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</si>
  <si>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</si>
  <si>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</si>
  <si>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保障性租赁住房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</si>
  <si>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</si>
  <si>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</si>
  <si>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</si>
  <si>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</si>
  <si>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</si>
  <si>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</si>
  <si>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</si>
  <si>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</si>
  <si>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</si>
  <si>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</si>
  <si>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</si>
  <si>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</si>
  <si>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</si>
  <si>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</si>
  <si>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</si>
  <si>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</si>
  <si>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</si>
  <si>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</si>
  <si>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</si>
  <si>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</si>
  <si>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</si>
  <si>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</si>
  <si>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</si>
  <si>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</si>
  <si>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</si>
  <si>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</si>
  <si>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</si>
  <si>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</si>
  <si>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</si>
  <si>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天然气储备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</si>
  <si>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</si>
  <si>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</si>
  <si>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</si>
  <si>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</si>
  <si>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</si>
  <si>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</si>
  <si>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</si>
  <si>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</si>
  <si>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</si>
  <si>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</si>
  <si>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</si>
  <si>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</si>
  <si>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</si>
  <si>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</si>
  <si>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</si>
  <si>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</si>
  <si>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</si>
  <si>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</si>
  <si>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</si>
  <si>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</si>
  <si>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</si>
  <si>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</si>
  <si>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</si>
  <si>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</si>
  <si>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</si>
  <si>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</si>
  <si>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</si>
  <si>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</si>
  <si>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</si>
  <si>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</si>
  <si>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其他消防救援事务支出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</si>
  <si>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</si>
  <si>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</si>
  <si>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</si>
  <si>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</si>
  <si>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</si>
  <si>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</si>
  <si>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</si>
  <si>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</si>
  <si>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</si>
  <si>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</si>
  <si>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</si>
  <si>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</si>
  <si>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</si>
  <si>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</si>
  <si>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</si>
  <si>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</si>
  <si>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</si>
  <si>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</si>
  <si>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</si>
  <si>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</si>
  <si>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</si>
  <si>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</si>
  <si>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</si>
  <si>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 xml:space="preserve">  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</si>
  <si>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</si>
  <si>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</si>
  <si>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</si>
  <si>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</si>
  <si>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</si>
  <si>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</si>
  <si>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</si>
  <si>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</si>
  <si>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</si>
  <si>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</si>
  <si>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</si>
  <si>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 xml:space="preserve">      返还性支出</t>
  </si>
  <si>
    <t xml:space="preserve">      一般性转移支付支出</t>
  </si>
  <si>
    <t xml:space="preserve">      专项转移支付支出</t>
  </si>
  <si>
    <t>支出总计</t>
  </si>
  <si>
    <t>附表1-4</t>
  </si>
  <si>
    <t>2025年度永安市本级一般公共预算支出经济分类情况表</t>
  </si>
  <si>
    <t>项   目</t>
  </si>
  <si>
    <t>上年执行数(或上年预算数)</t>
  </si>
  <si>
    <t>当年预算数为上年执行数(或上年预算数)的％</t>
  </si>
  <si>
    <t>合  计</t>
  </si>
  <si>
    <t>一、机关工资福利支出</t>
  </si>
  <si>
    <t>二、机关商品和服务支出</t>
  </si>
  <si>
    <t>三、机关资本性支出（一）</t>
  </si>
  <si>
    <t>四、机关资本性支出（二）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</si>
  <si>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</si>
  <si>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</si>
  <si>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</si>
  <si>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</si>
  <si>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</si>
  <si>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</si>
  <si>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</si>
  <si>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</si>
  <si>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</si>
  <si>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</si>
  <si>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</si>
  <si>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附表1-5</t>
  </si>
  <si>
    <t>2025年度永安市本级一般公共预算基本支出经济分类情况表</t>
  </si>
  <si>
    <t>合   计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</si>
  <si>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</si>
  <si>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</si>
  <si>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</si>
  <si>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</si>
  <si>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</si>
  <si>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</si>
  <si>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</si>
  <si>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</si>
  <si>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</si>
  <si>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</si>
  <si>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</si>
  <si>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</si>
  <si>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</si>
  <si>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</si>
  <si>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</si>
  <si>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</si>
  <si>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</si>
  <si>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</si>
  <si>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</si>
  <si>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</si>
  <si>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</si>
  <si>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</si>
  <si>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</si>
  <si>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其他对事业单位补助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</si>
  <si>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</si>
  <si>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</si>
  <si>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</si>
  <si>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</si>
  <si>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</si>
  <si>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</si>
  <si>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</si>
  <si>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</si>
  <si>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</si>
  <si>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</si>
  <si>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</si>
  <si>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</si>
  <si>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</si>
  <si>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</si>
  <si>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</si>
  <si>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</si>
  <si>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</si>
  <si>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</si>
  <si>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</si>
  <si>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</si>
  <si>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</si>
  <si>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</si>
  <si>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</si>
  <si>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</si>
  <si>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</si>
  <si>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</si>
  <si>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赠与</t>
  </si>
  <si>
    <t>国家赔偿费用支出</t>
  </si>
  <si>
    <t>对民间非营利组织和群众性自治组织补贴</t>
  </si>
  <si>
    <t>其他支出</t>
  </si>
  <si>
    <t>附表1-6</t>
  </si>
  <si>
    <t>2025年度永安市一般公共预算对下税收返还和转移支付预算表</t>
  </si>
  <si>
    <t>本县所辖乡镇作为一级预算部门管理，未单独编制政府预算，为此未有一般公共预算对下税收返还和转移支付预算数据。(此表无数据）</t>
  </si>
  <si>
    <t> 单位：万元</t>
  </si>
  <si>
    <t>小计</t>
  </si>
  <si>
    <t>××地区</t>
  </si>
  <si>
    <t>…………</t>
  </si>
  <si>
    <t>未落实到地区数</t>
  </si>
  <si>
    <t>一、税收返还</t>
  </si>
  <si>
    <t>1.增值税和消费税税收返还支出</t>
  </si>
  <si>
    <t>2.所得税基数返还支出</t>
  </si>
  <si>
    <t>3.成品油税费改革税收返还支出</t>
  </si>
  <si>
    <t>二、一般性转移支付</t>
  </si>
  <si>
    <t>1.体制补助支出</t>
  </si>
  <si>
    <t>2.均衡性转移支付支出</t>
  </si>
  <si>
    <t>3.革命老区及边疆地区转移支付支出</t>
  </si>
  <si>
    <t>4.县级基本财力保障机制奖补资金支出</t>
  </si>
  <si>
    <t>5.结算补助支出</t>
  </si>
  <si>
    <t>6.成品油税费改革转移支付补助支出</t>
  </si>
  <si>
    <t>7.基层公检法司转移支付支出</t>
  </si>
  <si>
    <t>8.城乡义务教育转移支付支出</t>
  </si>
  <si>
    <t>9.基本养老金转移支付支出</t>
  </si>
  <si>
    <t>10.新型农村合作医疗等转移支付支出</t>
  </si>
  <si>
    <t>11.农村综合改革转移支付支出</t>
  </si>
  <si>
    <t>12.产粮（油）大县奖励资金支出</t>
  </si>
  <si>
    <t>13.重点生态功能区转移支付支出</t>
  </si>
  <si>
    <t>14.固定数额补助支出</t>
  </si>
  <si>
    <t>15.其他一般性转移支付支出</t>
  </si>
  <si>
    <t>三、专项转移支付</t>
  </si>
  <si>
    <t>1.一般公共服务支出</t>
  </si>
  <si>
    <t xml:space="preserve">   其中：××项目  …………</t>
  </si>
  <si>
    <t>2.国防支出</t>
  </si>
  <si>
    <t>3.公共安全支出</t>
  </si>
  <si>
    <t>4.教育支出</t>
  </si>
  <si>
    <t>5.科学技术支出</t>
  </si>
  <si>
    <t>6.文化体育与传媒支出</t>
  </si>
  <si>
    <t>7.社会保障和就业支出</t>
  </si>
  <si>
    <t>8.医疗卫生与计划生育支出</t>
  </si>
  <si>
    <t>9.节能环保支出</t>
  </si>
  <si>
    <t>10.城乡社区支出</t>
  </si>
  <si>
    <t>11.农林水支出</t>
  </si>
  <si>
    <t>12.交通运输支出</t>
  </si>
  <si>
    <t>13.资源勘探信息等支出</t>
  </si>
  <si>
    <t>14.商业服务业等支出</t>
  </si>
  <si>
    <t>15.国土海洋气象等支出</t>
  </si>
  <si>
    <t>16.住房保障支出</t>
  </si>
  <si>
    <t>17.粮油物资储备支出</t>
  </si>
  <si>
    <t>18.国债还本付息支出</t>
  </si>
  <si>
    <t>19.其他支出</t>
  </si>
  <si>
    <t xml:space="preserve">      其中：××项目  …………</t>
  </si>
  <si>
    <t>附表1-7</t>
  </si>
  <si>
    <t>2025年度永安市本级一般公共预算“三公”经费支出预算表</t>
  </si>
  <si>
    <t>合计</t>
  </si>
  <si>
    <t>1、因公出国（境）费用</t>
  </si>
  <si>
    <t>2、公务接待费</t>
  </si>
  <si>
    <t>3、公务用车购置及运行费</t>
  </si>
  <si>
    <t>其中：（1）公务用车运行费</t>
  </si>
  <si>
    <t xml:space="preserve">      （2）公务用车购置费</t>
  </si>
  <si>
    <t>备注：经汇总，本级2025年使用一般公共预算拨款安排的“三公”经费预算数为930万元，比上年预算数减少65万元。其中，因公出国（境）经费10万元，与上年持平；公务接待费250万元，与上年预算数相比减少5万元，下降1.96%；公务用车运行经费500万元，与上年预算数相比减少50万元，下降8.22%；公务用车购置经费170万元，与上年预算数相比减少10万元，下降5.56%。“三公”经费预算减少的主要原因是公车改革后，严格压缩公务用车购置和运行经费支出预算，加强党政机关一般公务用车审批，认真落实公车运行费用定额标准，有效控制公车购置和运行费用。严格规范公务接待工作，严格执行中央关于党政机关国内公务接待的管理规定，实行接待预算管理，健全完善公务接待经费管理办法。</t>
  </si>
  <si>
    <t>附表1-8</t>
  </si>
  <si>
    <t>2025年度永安市本级政府性基金收入预算表</t>
  </si>
  <si>
    <t>项      目</t>
  </si>
  <si>
    <t>非税收入</t>
  </si>
  <si>
    <t xml:space="preserve">   政府性基金收入</t>
  </si>
  <si>
    <t xml:space="preserve">      港口建设费收入</t>
  </si>
  <si>
    <t xml:space="preserve">      国家电影事业发展专项资金收入</t>
  </si>
  <si>
    <t xml:space="preserve">      国有土地收益基金收入</t>
  </si>
  <si>
    <t xml:space="preserve">      农业土地开发资金收入</t>
  </si>
  <si>
    <t xml:space="preserve">      国有土地使用权出让收入</t>
  </si>
  <si>
    <t xml:space="preserve">      大中型水库库区基金收入</t>
  </si>
  <si>
    <t xml:space="preserve">      彩票公益金收入</t>
  </si>
  <si>
    <t xml:space="preserve">      城市基础设施配套费收入</t>
  </si>
  <si>
    <t xml:space="preserve">      小型水库移民扶助基金收入</t>
  </si>
  <si>
    <t xml:space="preserve">      国家重大水利工程建设基金收入</t>
  </si>
  <si>
    <t xml:space="preserve">      污水处理费收入</t>
  </si>
  <si>
    <t xml:space="preserve">      彩票发行机构和彩票销售机构的业务费用</t>
  </si>
  <si>
    <t xml:space="preserve">      其他政府性基金收入</t>
  </si>
  <si>
    <t>本年收入小计</t>
  </si>
  <si>
    <t>债务收入</t>
  </si>
  <si>
    <t>转移性收入</t>
  </si>
  <si>
    <t xml:space="preserve">      政府性基金转移支付收入</t>
  </si>
  <si>
    <t xml:space="preserve">      上解收入</t>
  </si>
  <si>
    <t xml:space="preserve">      上年结余收入</t>
  </si>
  <si>
    <t xml:space="preserve">      调入资金</t>
  </si>
  <si>
    <t xml:space="preserve">      债务转贷收入 </t>
  </si>
  <si>
    <r>
      <rPr>
        <sz val="12"/>
        <rFont val="宋体"/>
        <charset val="134"/>
      </rPr>
      <t>附表</t>
    </r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-9</t>
    </r>
  </si>
  <si>
    <t xml:space="preserve"> </t>
  </si>
  <si>
    <t>2025年度永安市本级政府性基金支出预算表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</si>
  <si>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  <r>
      <rPr>
        <b/>
        <sz val="12"/>
        <rFont val="宋体"/>
        <charset val="134"/>
      </rPr>
      <t xml:space="preserve"></t>
    </r>
  </si>
  <si>
    <t>预算数</t>
  </si>
  <si>
    <t>一、文化体育与传媒支出</t>
  </si>
  <si>
    <t xml:space="preserve">    国家电影事业发展专项资金及对应专项债务收入安排的支出</t>
  </si>
  <si>
    <t>二、社会保障和就业支出</t>
  </si>
  <si>
    <t>三、节能环保支出</t>
  </si>
  <si>
    <t>四、城乡社区支出</t>
  </si>
  <si>
    <t xml:space="preserve">    国有土地使用权出让收入及对应专项债务收入安排的支出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</si>
  <si>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</si>
  <si>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</si>
  <si>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</si>
  <si>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污水处理费收入及对应专项债务收入安排的支出</t>
  </si>
  <si>
    <t>五、农林水支出</t>
  </si>
  <si>
    <t xml:space="preserve">    大中型水库移民后期扶持基金支出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</si>
  <si>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</si>
  <si>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</si>
  <si>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</si>
  <si>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</si>
  <si>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</si>
  <si>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</si>
  <si>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</si>
  <si>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七、资源勘探工业信息等支出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</si>
  <si>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</si>
  <si>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</si>
  <si>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</si>
  <si>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</si>
  <si>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</si>
  <si>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</si>
  <si>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</si>
  <si>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</si>
  <si>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</si>
  <si>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本年支出小计</t>
  </si>
  <si>
    <t>补助下级支出</t>
  </si>
  <si>
    <t>上解上级支出</t>
  </si>
  <si>
    <t xml:space="preserve">债务转贷支出 </t>
  </si>
  <si>
    <t>年终结余</t>
  </si>
  <si>
    <t>附表1-10</t>
  </si>
  <si>
    <t>2025年度永安市政府性基金转移支付预算表</t>
  </si>
  <si>
    <t>本县所辖乡镇作为一级预算部门管理，未单独编制政府预算，为此未有政府性基金对下税收返还和转移支付预算数据。(此表无数据）</t>
  </si>
  <si>
    <t>……</t>
  </si>
  <si>
    <t>七、资源勘探信息等支出</t>
  </si>
  <si>
    <t>附表1-11</t>
  </si>
  <si>
    <t>2025年度永安市本级国有资本经营收入预算表</t>
  </si>
  <si>
    <t>一、利润收入</t>
  </si>
  <si>
    <t>二、股利、股息收入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</si>
  <si>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</si>
  <si>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</si>
  <si>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</si>
  <si>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其他国有企业股利、股息收入</t>
  </si>
  <si>
    <t>三、产权转让收入</t>
  </si>
  <si>
    <t>四、清算收入</t>
  </si>
  <si>
    <t>五、其他国有资本经营预算收入</t>
  </si>
  <si>
    <t xml:space="preserve">    上年结转收入</t>
  </si>
  <si>
    <t>附表1-12</t>
  </si>
  <si>
    <t>2025年度永安市本级国有资本经营支出预算表</t>
  </si>
  <si>
    <t>一、解决历史遗留问题及改革成本支出</t>
  </si>
  <si>
    <t xml:space="preserve"> 其中：厂办大集体改革支出</t>
  </si>
  <si>
    <t>“三供一业”移交补助支出</t>
  </si>
  <si>
    <t>国有企业办职教幼教补助支出</t>
  </si>
  <si>
    <t>国有企业办公共服务机构移交补助支出</t>
  </si>
  <si>
    <t>国有企业退休人员社会化管理补助支出</t>
  </si>
  <si>
    <t>国有企业棚户区改造支出</t>
  </si>
  <si>
    <t>国有企业改革成本支出</t>
  </si>
  <si>
    <t>离休干部医药补助支出</t>
  </si>
  <si>
    <t>其他解决历史遗留问题及改革成本支出</t>
  </si>
  <si>
    <t>二、国有企业资本金注入</t>
  </si>
  <si>
    <t xml:space="preserve"> 其中：国有经济结构调整支出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</si>
  <si>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</si>
  <si>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</si>
  <si>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</si>
  <si>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</si>
  <si>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保障国有经济安全支出</t>
  </si>
  <si>
    <t>对外投资合作支出</t>
  </si>
  <si>
    <t>其他国有企业资本金注入</t>
  </si>
  <si>
    <t>三、国有企业政策性补贴</t>
  </si>
  <si>
    <t xml:space="preserve"> 其中：国有企业政策性补贴</t>
  </si>
  <si>
    <t>四、金融国有资本经营预算支出</t>
  </si>
  <si>
    <t xml:space="preserve"> 其中：资本性支出</t>
  </si>
  <si>
    <t xml:space="preserve">       改革性支出</t>
  </si>
  <si>
    <t xml:space="preserve">       其他金融国有资本经营预算支出</t>
  </si>
  <si>
    <t>五、其他国有资本经营预算支出</t>
  </si>
  <si>
    <t xml:space="preserve">    转移性支出</t>
  </si>
  <si>
    <t xml:space="preserve"> 其中： 调出资金</t>
  </si>
  <si>
    <t xml:space="preserve">        年终结余</t>
  </si>
  <si>
    <t>本年支出合计</t>
  </si>
  <si>
    <t>附表1-13</t>
  </si>
  <si>
    <t>2025年度永安市本级社会保险基金预算收入表</t>
  </si>
  <si>
    <t>项　目</t>
  </si>
  <si>
    <t>一、企业职工基本养老保险基金收入</t>
  </si>
  <si>
    <t>省级编制</t>
  </si>
  <si>
    <t xml:space="preserve">    其中：保险费收入</t>
  </si>
  <si>
    <t xml:space="preserve">          财政补贴收入</t>
  </si>
  <si>
    <t xml:space="preserve">          利息收入</t>
  </si>
  <si>
    <t xml:space="preserve">          其他收入</t>
  </si>
  <si>
    <t xml:space="preserve">          动用上年结余收入</t>
  </si>
  <si>
    <t>二、城乡居民基本养老保险基金收入</t>
  </si>
  <si>
    <t xml:space="preserve">          委托投资收益</t>
  </si>
  <si>
    <t xml:space="preserve">          转移收入</t>
  </si>
  <si>
    <t>三、机关事业单位基本养老保险基金收入</t>
  </si>
  <si>
    <t>四、职工基本医疗保险基金收入</t>
  </si>
  <si>
    <t>三明市级编制</t>
  </si>
  <si>
    <t>五、居民基本医疗保险基金收入</t>
  </si>
  <si>
    <t xml:space="preserve"> (一) 城乡居民基本医疗保险基金收入</t>
  </si>
  <si>
    <t>(二) 新型农村合作医疗基金收入</t>
  </si>
  <si>
    <t xml:space="preserve"> (三) 城镇居民基本医疗保险基金收入</t>
  </si>
  <si>
    <r>
      <rPr>
        <b/>
        <sz val="11"/>
        <color rgb="FF000000"/>
        <rFont val="Times New Roman"/>
        <charset val="134"/>
      </rPr>
      <t xml:space="preserve">       </t>
    </r>
    <r>
      <rPr>
        <sz val="11"/>
        <color rgb="FF000000"/>
        <rFont val="宋体"/>
        <charset val="134"/>
      </rPr>
      <t>其中：保险费收入</t>
    </r>
    <r>
      <rPr>
        <sz val="11"/>
        <color rgb="FF000000"/>
        <rFont val="宋体"/>
        <charset val="134"/>
      </rPr>
      <t xml:space="preserve"></t>
    </r>
  </si>
  <si>
    <r>
      <rPr>
        <sz val="11"/>
        <color rgb="FF000000"/>
        <rFont val="Times New Roman"/>
        <charset val="134"/>
      </rPr>
      <t xml:space="preserve">                  </t>
    </r>
    <r>
      <rPr>
        <sz val="11"/>
        <color rgb="FF000000"/>
        <rFont val="宋体"/>
        <charset val="134"/>
      </rPr>
      <t>财政补贴收入</t>
    </r>
    <r>
      <rPr>
        <sz val="11"/>
        <color rgb="FF000000"/>
        <rFont val="宋体"/>
        <charset val="134"/>
      </rPr>
      <t xml:space="preserve"></t>
    </r>
  </si>
  <si>
    <r>
      <rPr>
        <sz val="11"/>
        <color rgb="FF000000"/>
        <rFont val="Times New Roman"/>
        <charset val="134"/>
      </rPr>
      <t xml:space="preserve">                  </t>
    </r>
    <r>
      <rPr>
        <sz val="11"/>
        <color rgb="FF000000"/>
        <rFont val="宋体"/>
        <charset val="134"/>
      </rPr>
      <t>利息收入</t>
    </r>
    <r>
      <rPr>
        <sz val="11"/>
        <color rgb="FF000000"/>
        <rFont val="宋体"/>
        <charset val="134"/>
      </rPr>
      <t xml:space="preserve"></t>
    </r>
  </si>
  <si>
    <t>六、工伤保险基金收入</t>
  </si>
  <si>
    <t>七、失业保险基金收入</t>
  </si>
  <si>
    <t>八、生育保险基金收入</t>
  </si>
  <si>
    <t>附表1-14</t>
  </si>
  <si>
    <t>2025年度永安市本级社会保险基金预算支出表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</si>
  <si>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</si>
  <si>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</si>
  <si>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</si>
  <si>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</si>
  <si>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</si>
  <si>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</si>
  <si>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</si>
  <si>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</si>
  <si>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</si>
  <si>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</si>
  <si>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三、机关事业单位基本养老保险基金支出</t>
  </si>
  <si>
    <t xml:space="preserve">    其中：基本养老金支出</t>
  </si>
  <si>
    <t xml:space="preserve">          其他机关事业单位基本养老保险基金支出</t>
  </si>
  <si>
    <t>四、职工基本医疗保险基金支出</t>
  </si>
  <si>
    <t xml:space="preserve">    其中：职工基本医疗保险统筹基金</t>
  </si>
  <si>
    <t xml:space="preserve">          职工医疗保险个人账户基金</t>
  </si>
  <si>
    <t xml:space="preserve">          其他职工基本医疗保险基金支出</t>
  </si>
  <si>
    <t>五、居民基本医疗保险基金支出</t>
  </si>
  <si>
    <t xml:space="preserve"> (一) 城乡居民基本医疗保险基金支出</t>
  </si>
  <si>
    <t xml:space="preserve">    其中：城乡居民基本医疗保险基金医疗待遇支出</t>
  </si>
  <si>
    <t xml:space="preserve">          大病医疗保险支出</t>
  </si>
  <si>
    <t xml:space="preserve">          其他城乡居民基本医疗保险基金支出</t>
  </si>
  <si>
    <t>(二) 新型农村合作医疗基金支出</t>
  </si>
  <si>
    <t xml:space="preserve">     其中：新型农村合作医疗基金医疗待遇支出</t>
  </si>
  <si>
    <t xml:space="preserve">           大病医疗保险支出</t>
  </si>
  <si>
    <t xml:space="preserve">           其他新型农村合作医疗基金支出</t>
  </si>
  <si>
    <t xml:space="preserve"> (三) 城镇居民基本医疗保险基金支出</t>
  </si>
  <si>
    <t xml:space="preserve">     其中：城镇居民基本医疗保险基金医疗待遇支出</t>
  </si>
  <si>
    <t xml:space="preserve">           其他城镇居民基本医疗保险基金支出</t>
  </si>
  <si>
    <t>六、工伤保险基金支出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</si>
  <si>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</si>
  <si>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</si>
  <si>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</si>
  <si>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其他工伤保险基金支出</t>
  </si>
  <si>
    <t>七、失业保险基金支出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</si>
  <si>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</si>
  <si>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</si>
  <si>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</si>
  <si>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t xml:space="preserve">          其他失业保险基金支出</t>
  </si>
  <si>
    <t>八、生育保险基金支出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</si>
  <si>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</si>
  <si>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</si>
  <si>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</si>
  <si>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附表2-1</t>
  </si>
  <si>
    <t>2024年度永安市政府一般债务余额和限额情况表</t>
  </si>
  <si>
    <t>政府债务余额</t>
  </si>
  <si>
    <t>金额</t>
  </si>
  <si>
    <t>1. 2023年末一般债务余额</t>
  </si>
  <si>
    <t>2. 2024年新增一般债务额</t>
  </si>
  <si>
    <t>3. 2024年偿还一般债务本金</t>
  </si>
  <si>
    <t>4. 2024年末一般债务余额</t>
  </si>
  <si>
    <t>政府债务限额</t>
  </si>
  <si>
    <t>1．2023年一般债务限额</t>
  </si>
  <si>
    <t>2．2024年新增一般债务限额</t>
  </si>
  <si>
    <t>3．2024年一般债务限额</t>
  </si>
  <si>
    <t>备注：在公开年度政府预算时，公开上年末债务余额和限额情况；在本级人大常委会通过本级预算调整方案（增加债务限额）后，公开本级债务限额情况；在公开年度政府决算时，公开本年债务余额和限额情况。</t>
  </si>
  <si>
    <t>附表2-2</t>
  </si>
  <si>
    <t>2024年度永安市政府专项债务余额和限额情况表</t>
  </si>
  <si>
    <t>1. 2023年末专项债务余额</t>
  </si>
  <si>
    <t>2. 2024年新增专项债务额</t>
  </si>
  <si>
    <t>3. 2024年偿还专项债务本金</t>
  </si>
  <si>
    <t>4. 2024年末专项债务余额</t>
  </si>
  <si>
    <t>1．2023年专项债务限额</t>
  </si>
  <si>
    <t>2．2024年新增专项债务限额</t>
  </si>
  <si>
    <t>3．2024年专项债务限额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</si>
</sst>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#,##0_ ;[Red]\-#,##0\ "/>
    <numFmt numFmtId="178" formatCode="0.00_ ;[Red]\-0.00\ "/>
    <numFmt numFmtId="179" formatCode="0.0"/>
    <numFmt numFmtId="180" formatCode="0_ "/>
    <numFmt numFmtId="181" formatCode="0.0_ "/>
    <numFmt numFmtId="182" formatCode="0_);[Red]\(0\)"/>
  </numFmts>
  <fonts count="61">
    <font>
      <sz val="12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sz val="11"/>
      <name val="Arial"/>
      <charset val="134"/>
    </font>
    <font>
      <b/>
      <sz val="11"/>
      <name val="宋体"/>
      <charset val="134"/>
    </font>
    <font>
      <sz val="11"/>
      <name val="华文楷体"/>
      <charset val="134"/>
    </font>
    <font>
      <sz val="11"/>
      <name val="楷体"/>
      <charset val="134"/>
    </font>
    <font>
      <sz val="16"/>
      <color rgb="FF000000"/>
      <name val="方正小标宋_GBK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6"/>
      <color rgb="FFFF0000"/>
      <name val="方正小标宋_GBK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b/>
      <sz val="11"/>
      <color rgb="FF000000"/>
      <name val="楷体"/>
      <charset val="134"/>
    </font>
    <font>
      <sz val="9"/>
      <color rgb="FF000000"/>
      <name val="宋体"/>
      <charset val="134"/>
    </font>
    <font>
      <sz val="11"/>
      <color rgb="FF000000"/>
      <name val="楷体"/>
      <charset val="134"/>
    </font>
    <font>
      <sz val="9"/>
      <color rgb="FF000000"/>
      <name val="楷体"/>
      <charset val="134"/>
    </font>
    <font>
      <sz val="9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1"/>
      <name val="仿宋_GB2312"/>
      <charset val="134"/>
    </font>
    <font>
      <b/>
      <sz val="12"/>
      <name val="仿宋"/>
      <charset val="134"/>
    </font>
    <font>
      <sz val="11"/>
      <name val="黑体"/>
      <charset val="134"/>
    </font>
    <font>
      <b/>
      <sz val="22"/>
      <name val="方正小标宋_GBK"/>
      <charset val="134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  <font>
      <sz val="10"/>
      <name val="Arial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" borderId="8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11" applyNumberFormat="0" applyAlignment="0" applyProtection="0">
      <alignment vertical="center"/>
    </xf>
    <xf numFmtId="0" fontId="47" fillId="6" borderId="12" applyNumberFormat="0" applyAlignment="0" applyProtection="0">
      <alignment vertical="center"/>
    </xf>
    <xf numFmtId="0" fontId="48" fillId="6" borderId="11" applyNumberFormat="0" applyAlignment="0" applyProtection="0">
      <alignment vertical="center"/>
    </xf>
    <xf numFmtId="0" fontId="49" fillId="7" borderId="13" applyNumberFormat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0" fillId="0" borderId="0"/>
    <xf numFmtId="9" fontId="0" fillId="0" borderId="0">
      <alignment vertical="center"/>
    </xf>
    <xf numFmtId="0" fontId="12" fillId="0" borderId="0">
      <alignment vertical="center"/>
    </xf>
    <xf numFmtId="0" fontId="5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76" fontId="0" fillId="0" borderId="0"/>
  </cellStyleXfs>
  <cellXfs count="213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 applyAlignment="1"/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vertical="center" wrapText="1"/>
    </xf>
    <xf numFmtId="179" fontId="4" fillId="0" borderId="2" xfId="5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vertical="center"/>
    </xf>
    <xf numFmtId="179" fontId="4" fillId="0" borderId="3" xfId="50" applyNumberFormat="1" applyFont="1" applyFill="1" applyBorder="1" applyAlignment="1">
      <alignment horizontal="center" vertical="center" wrapText="1"/>
    </xf>
    <xf numFmtId="179" fontId="4" fillId="0" borderId="4" xfId="5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2" fillId="0" borderId="1" xfId="0" applyFont="1" applyFill="1" applyBorder="1" applyAlignment="1">
      <alignment vertical="center"/>
    </xf>
    <xf numFmtId="10" fontId="2" fillId="0" borderId="1" xfId="0" applyNumberFormat="1" applyFont="1" applyFill="1" applyBorder="1" applyAlignment="1">
      <alignment vertical="center"/>
    </xf>
    <xf numFmtId="49" fontId="2" fillId="0" borderId="1" xfId="72" applyNumberFormat="1" applyFont="1" applyFill="1" applyBorder="1" applyAlignment="1">
      <alignment vertical="center"/>
    </xf>
    <xf numFmtId="49" fontId="2" fillId="0" borderId="1" xfId="73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75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2" fillId="0" borderId="1" xfId="74" applyNumberFormat="1" applyFont="1" applyFill="1" applyBorder="1" applyAlignment="1">
      <alignment vertical="center"/>
    </xf>
    <xf numFmtId="49" fontId="2" fillId="0" borderId="1" xfId="70" applyNumberFormat="1" applyFont="1" applyFill="1" applyBorder="1" applyAlignment="1">
      <alignment vertical="center"/>
    </xf>
    <xf numFmtId="49" fontId="2" fillId="0" borderId="1" xfId="71" applyNumberFormat="1" applyFont="1" applyFill="1" applyBorder="1" applyAlignment="1">
      <alignment vertical="center"/>
    </xf>
    <xf numFmtId="49" fontId="2" fillId="0" borderId="1" xfId="76" applyNumberFormat="1" applyFont="1" applyFill="1" applyBorder="1" applyAlignment="1">
      <alignment vertical="center"/>
    </xf>
    <xf numFmtId="49" fontId="2" fillId="0" borderId="1" xfId="68" applyNumberFormat="1" applyFont="1" applyFill="1" applyBorder="1" applyAlignment="1">
      <alignment vertical="center"/>
    </xf>
    <xf numFmtId="49" fontId="2" fillId="0" borderId="1" xfId="69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horizontal="center" vertical="center"/>
    </xf>
    <xf numFmtId="0" fontId="12" fillId="0" borderId="0" xfId="51" applyFont="1" applyFill="1" applyAlignment="1">
      <alignment vertical="center"/>
    </xf>
    <xf numFmtId="0" fontId="14" fillId="0" borderId="0" xfId="51" applyFont="1" applyFill="1" applyAlignment="1">
      <alignment vertical="center"/>
    </xf>
    <xf numFmtId="0" fontId="0" fillId="0" borderId="0" xfId="51" applyFont="1" applyFill="1" applyAlignment="1">
      <alignment vertical="center"/>
    </xf>
    <xf numFmtId="0" fontId="14" fillId="0" borderId="0" xfId="51" applyFont="1" applyFill="1" applyAlignment="1">
      <alignment horizontal="right" vertical="center"/>
    </xf>
    <xf numFmtId="0" fontId="9" fillId="0" borderId="1" xfId="51" applyFont="1" applyFill="1" applyBorder="1" applyAlignment="1">
      <alignment horizontal="center" vertical="center" wrapText="1"/>
    </xf>
    <xf numFmtId="49" fontId="2" fillId="0" borderId="1" xfId="77" applyNumberFormat="1" applyFont="1" applyFill="1" applyBorder="1" applyAlignment="1"/>
    <xf numFmtId="0" fontId="9" fillId="0" borderId="1" xfId="51" applyFont="1" applyFill="1" applyBorder="1" applyAlignment="1">
      <alignment vertical="center"/>
    </xf>
    <xf numFmtId="10" fontId="9" fillId="0" borderId="1" xfId="51" applyNumberFormat="1" applyFont="1" applyFill="1" applyBorder="1" applyAlignment="1">
      <alignment vertical="center"/>
    </xf>
    <xf numFmtId="0" fontId="12" fillId="0" borderId="1" xfId="51" applyFont="1" applyFill="1" applyBorder="1" applyAlignment="1">
      <alignment vertical="center"/>
    </xf>
    <xf numFmtId="49" fontId="2" fillId="0" borderId="1" xfId="77" applyNumberFormat="1" applyFont="1" applyFill="1" applyBorder="1" applyAlignment="1">
      <alignment horizontal="left" indent="2"/>
    </xf>
    <xf numFmtId="0" fontId="4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0" fontId="9" fillId="0" borderId="1" xfId="5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" fillId="0" borderId="1" xfId="51" applyFont="1" applyFill="1" applyBorder="1" applyAlignment="1">
      <alignment vertical="center"/>
    </xf>
    <xf numFmtId="10" fontId="12" fillId="0" borderId="1" xfId="51" applyNumberFormat="1" applyFont="1" applyFill="1" applyBorder="1" applyAlignment="1">
      <alignment vertical="center"/>
    </xf>
    <xf numFmtId="0" fontId="12" fillId="0" borderId="1" xfId="51" applyFont="1" applyFill="1" applyBorder="1" applyAlignment="1">
      <alignment horizontal="left" vertical="center" indent="2"/>
    </xf>
    <xf numFmtId="0" fontId="4" fillId="0" borderId="1" xfId="5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51" applyFont="1" applyAlignment="1">
      <alignment horizontal="center" vertical="center"/>
    </xf>
    <xf numFmtId="0" fontId="16" fillId="0" borderId="0" xfId="51" applyFont="1" applyAlignment="1">
      <alignment horizontal="center" vertical="center" wrapText="1"/>
    </xf>
    <xf numFmtId="0" fontId="12" fillId="0" borderId="0" xfId="51" applyFont="1" applyAlignment="1">
      <alignment vertical="center"/>
    </xf>
    <xf numFmtId="0" fontId="17" fillId="0" borderId="1" xfId="5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12" fillId="0" borderId="1" xfId="51" applyFont="1" applyBorder="1" applyAlignment="1">
      <alignment vertical="center"/>
    </xf>
    <xf numFmtId="0" fontId="18" fillId="0" borderId="1" xfId="51" applyFont="1" applyBorder="1" applyAlignment="1">
      <alignment vertical="center"/>
    </xf>
    <xf numFmtId="0" fontId="9" fillId="0" borderId="1" xfId="51" applyFont="1" applyBorder="1" applyAlignment="1">
      <alignment vertical="center"/>
    </xf>
    <xf numFmtId="0" fontId="12" fillId="0" borderId="0" xfId="5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12" fillId="0" borderId="0" xfId="51" applyFont="1" applyFill="1" applyAlignment="1">
      <alignment horizontal="right" vertical="center"/>
    </xf>
    <xf numFmtId="0" fontId="4" fillId="0" borderId="1" xfId="62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/>
    </xf>
    <xf numFmtId="10" fontId="2" fillId="0" borderId="1" xfId="51" applyNumberFormat="1" applyFont="1" applyFill="1" applyBorder="1" applyAlignment="1">
      <alignment horizontal="center" vertical="center"/>
    </xf>
    <xf numFmtId="3" fontId="2" fillId="0" borderId="1" xfId="66" applyNumberFormat="1" applyFont="1" applyFill="1" applyBorder="1" applyAlignment="1">
      <alignment vertical="center"/>
    </xf>
    <xf numFmtId="0" fontId="2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10" fontId="4" fillId="0" borderId="1" xfId="5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vertical="center"/>
    </xf>
    <xf numFmtId="0" fontId="2" fillId="0" borderId="1" xfId="65" applyFont="1" applyFill="1" applyBorder="1" applyAlignment="1">
      <alignment horizontal="left" vertical="center" wrapText="1"/>
    </xf>
    <xf numFmtId="0" fontId="2" fillId="0" borderId="1" xfId="65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5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wrapText="1"/>
    </xf>
    <xf numFmtId="0" fontId="22" fillId="0" borderId="0" xfId="57" applyFont="1" applyFill="1" applyAlignment="1">
      <alignment vertical="center"/>
    </xf>
    <xf numFmtId="0" fontId="23" fillId="0" borderId="0" xfId="57" applyFont="1" applyFill="1" applyAlignment="1">
      <alignment vertical="center"/>
    </xf>
    <xf numFmtId="0" fontId="0" fillId="0" borderId="0" xfId="57" applyFont="1" applyFill="1" applyAlignment="1">
      <alignment vertical="center"/>
    </xf>
    <xf numFmtId="0" fontId="7" fillId="0" borderId="0" xfId="57" applyFont="1" applyFill="1" applyAlignment="1">
      <alignment horizontal="center" vertical="center"/>
    </xf>
    <xf numFmtId="0" fontId="23" fillId="0" borderId="0" xfId="57" applyFont="1" applyFill="1" applyAlignment="1">
      <alignment horizontal="left" vertical="center" wrapText="1"/>
    </xf>
    <xf numFmtId="0" fontId="14" fillId="0" borderId="0" xfId="57" applyFont="1" applyFill="1" applyAlignment="1">
      <alignment horizontal="right" vertical="center"/>
    </xf>
    <xf numFmtId="0" fontId="9" fillId="0" borderId="1" xfId="57" applyFont="1" applyFill="1" applyBorder="1" applyAlignment="1">
      <alignment horizontal="center" vertical="center" wrapText="1"/>
    </xf>
    <xf numFmtId="1" fontId="4" fillId="0" borderId="1" xfId="58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49" fontId="4" fillId="0" borderId="1" xfId="79" applyNumberFormat="1" applyFont="1" applyFill="1" applyBorder="1" applyAlignment="1">
      <alignment horizontal="left" vertical="center" wrapText="1"/>
    </xf>
    <xf numFmtId="0" fontId="22" fillId="0" borderId="1" xfId="57" applyFont="1" applyFill="1" applyBorder="1" applyAlignment="1">
      <alignment horizontal="center" vertical="center"/>
    </xf>
    <xf numFmtId="49" fontId="2" fillId="0" borderId="1" xfId="79" applyNumberFormat="1" applyFont="1" applyFill="1" applyBorder="1" applyAlignment="1">
      <alignment horizontal="left" vertical="center" wrapText="1"/>
    </xf>
    <xf numFmtId="0" fontId="23" fillId="0" borderId="1" xfId="57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4" fillId="0" borderId="0" xfId="57" applyFont="1" applyFill="1" applyAlignment="1">
      <alignment vertical="center"/>
    </xf>
    <xf numFmtId="0" fontId="25" fillId="0" borderId="0" xfId="57" applyFont="1" applyFill="1" applyAlignment="1">
      <alignment vertical="center"/>
    </xf>
    <xf numFmtId="0" fontId="23" fillId="0" borderId="0" xfId="58" applyFont="1" applyFill="1" applyAlignment="1">
      <alignment vertical="center"/>
    </xf>
    <xf numFmtId="0" fontId="26" fillId="0" borderId="0" xfId="58" applyFont="1" applyFill="1" applyAlignment="1">
      <alignment vertical="center"/>
    </xf>
    <xf numFmtId="0" fontId="0" fillId="0" borderId="0" xfId="58" applyFont="1" applyFill="1" applyAlignment="1">
      <alignment vertical="center"/>
    </xf>
    <xf numFmtId="0" fontId="7" fillId="0" borderId="0" xfId="58" applyFont="1" applyFill="1" applyAlignment="1">
      <alignment horizontal="center" vertical="center"/>
    </xf>
    <xf numFmtId="0" fontId="1" fillId="0" borderId="0" xfId="58" applyFont="1" applyFill="1" applyAlignment="1">
      <alignment horizontal="center" vertical="center"/>
    </xf>
    <xf numFmtId="0" fontId="18" fillId="0" borderId="0" xfId="0" applyFont="1" applyFill="1" applyAlignment="1">
      <alignment horizontal="right" vertical="center"/>
    </xf>
    <xf numFmtId="0" fontId="9" fillId="0" borderId="1" xfId="58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1" fontId="4" fillId="0" borderId="1" xfId="6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/>
    </xf>
    <xf numFmtId="1" fontId="2" fillId="0" borderId="1" xfId="58" applyNumberFormat="1" applyFont="1" applyFill="1" applyBorder="1" applyAlignment="1">
      <alignment horizontal="center" vertical="center"/>
    </xf>
    <xf numFmtId="1" fontId="23" fillId="0" borderId="0" xfId="58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80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8" fillId="0" borderId="0" xfId="0" applyFont="1" applyFill="1" applyAlignment="1">
      <alignment vertical="center"/>
    </xf>
    <xf numFmtId="0" fontId="1" fillId="0" borderId="0" xfId="62" applyFont="1" applyFill="1" applyAlignment="1">
      <alignment horizontal="center"/>
    </xf>
    <xf numFmtId="0" fontId="29" fillId="3" borderId="1" xfId="0" applyFont="1" applyFill="1" applyBorder="1" applyAlignment="1" applyProtection="1">
      <alignment horizontal="center" vertical="center"/>
      <protection locked="0"/>
    </xf>
    <xf numFmtId="180" fontId="29" fillId="0" borderId="1" xfId="0" applyNumberFormat="1" applyFont="1" applyFill="1" applyBorder="1" applyAlignment="1" applyProtection="1">
      <alignment horizontal="center" vertical="center"/>
      <protection locked="0"/>
    </xf>
    <xf numFmtId="10" fontId="15" fillId="0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>
      <alignment vertical="center"/>
    </xf>
    <xf numFmtId="180" fontId="31" fillId="0" borderId="1" xfId="0" applyNumberFormat="1" applyFont="1" applyFill="1" applyBorder="1" applyAlignment="1" applyProtection="1">
      <alignment horizontal="center" vertical="center" wrapText="1"/>
    </xf>
    <xf numFmtId="10" fontId="31" fillId="3" borderId="1" xfId="0" applyNumberFormat="1" applyFont="1" applyFill="1" applyBorder="1" applyAlignment="1">
      <alignment horizontal="center" vertical="center" wrapText="1"/>
    </xf>
    <xf numFmtId="180" fontId="30" fillId="3" borderId="1" xfId="0" applyNumberFormat="1" applyFont="1" applyFill="1" applyBorder="1" applyAlignment="1" applyProtection="1">
      <alignment horizontal="left" vertical="center" wrapText="1"/>
      <protection locked="0"/>
    </xf>
    <xf numFmtId="180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3" borderId="1" xfId="0" applyNumberFormat="1" applyFont="1" applyFill="1" applyBorder="1" applyAlignment="1" applyProtection="1">
      <alignment horizontal="left" vertical="center" wrapText="1"/>
      <protection locked="0"/>
    </xf>
    <xf numFmtId="180" fontId="32" fillId="3" borderId="1" xfId="59" applyNumberFormat="1" applyFont="1" applyFill="1" applyBorder="1" applyAlignment="1">
      <alignment horizontal="left" vertical="center"/>
    </xf>
    <xf numFmtId="0" fontId="32" fillId="3" borderId="1" xfId="59" applyFont="1" applyFill="1" applyBorder="1" applyAlignment="1">
      <alignment vertical="center"/>
    </xf>
    <xf numFmtId="181" fontId="32" fillId="3" borderId="1" xfId="59" applyNumberFormat="1" applyFont="1" applyFill="1" applyBorder="1" applyAlignment="1">
      <alignment horizontal="left" vertical="center"/>
    </xf>
    <xf numFmtId="180" fontId="31" fillId="0" borderId="1" xfId="0" applyNumberFormat="1" applyFont="1" applyFill="1" applyBorder="1" applyAlignment="1">
      <alignment horizontal="center" vertical="center"/>
    </xf>
    <xf numFmtId="180" fontId="3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0" fillId="3" borderId="1" xfId="0" applyFont="1" applyFill="1" applyBorder="1" applyAlignment="1" applyProtection="1">
      <alignment horizontal="left" vertical="center" wrapText="1"/>
      <protection locked="0"/>
    </xf>
    <xf numFmtId="0" fontId="30" fillId="0" borderId="1" xfId="0" applyFont="1" applyFill="1" applyBorder="1" applyAlignment="1" applyProtection="1">
      <alignment vertical="center" wrapText="1"/>
      <protection locked="0"/>
    </xf>
    <xf numFmtId="0" fontId="29" fillId="3" borderId="1" xfId="0" applyFont="1" applyFill="1" applyBorder="1" applyAlignment="1" applyProtection="1">
      <alignment horizontal="distributed" vertical="center" wrapText="1"/>
      <protection locked="0"/>
    </xf>
    <xf numFmtId="1" fontId="4" fillId="0" borderId="1" xfId="63" applyNumberFormat="1" applyFont="1" applyFill="1" applyBorder="1" applyAlignment="1" applyProtection="1">
      <alignment vertical="center"/>
      <protection locked="0"/>
    </xf>
    <xf numFmtId="180" fontId="31" fillId="0" borderId="1" xfId="63" applyNumberFormat="1" applyFont="1" applyFill="1" applyBorder="1" applyAlignment="1">
      <alignment horizontal="center" vertical="center" wrapText="1"/>
    </xf>
    <xf numFmtId="1" fontId="2" fillId="0" borderId="1" xfId="63" applyNumberFormat="1" applyFont="1" applyFill="1" applyBorder="1" applyAlignment="1" applyProtection="1">
      <alignment horizontal="left" vertical="center"/>
      <protection locked="0"/>
    </xf>
    <xf numFmtId="1" fontId="2" fillId="0" borderId="1" xfId="63" applyNumberFormat="1" applyFont="1" applyFill="1" applyBorder="1" applyAlignment="1" applyProtection="1">
      <alignment vertical="center"/>
      <protection locked="0"/>
    </xf>
    <xf numFmtId="0" fontId="2" fillId="0" borderId="1" xfId="63" applyFont="1" applyFill="1" applyBorder="1" applyAlignment="1" applyProtection="1">
      <alignment vertical="center"/>
      <protection locked="0"/>
    </xf>
    <xf numFmtId="0" fontId="2" fillId="0" borderId="1" xfId="63" applyFont="1" applyFill="1" applyBorder="1" applyAlignment="1"/>
    <xf numFmtId="0" fontId="2" fillId="0" borderId="1" xfId="63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82" fontId="33" fillId="0" borderId="1" xfId="63" applyNumberFormat="1" applyFont="1" applyFill="1" applyBorder="1" applyAlignment="1">
      <alignment horizontal="center" vertical="center" wrapText="1"/>
    </xf>
    <xf numFmtId="10" fontId="33" fillId="3" borderId="1" xfId="0" applyNumberFormat="1" applyFont="1" applyFill="1" applyBorder="1" applyAlignment="1">
      <alignment horizontal="center" vertical="center" wrapText="1"/>
    </xf>
    <xf numFmtId="0" fontId="0" fillId="0" borderId="0" xfId="62" applyFill="1" applyAlignment="1"/>
    <xf numFmtId="0" fontId="27" fillId="0" borderId="0" xfId="62" applyFont="1" applyFill="1" applyAlignment="1">
      <alignment vertical="center"/>
    </xf>
    <xf numFmtId="10" fontId="18" fillId="0" borderId="0" xfId="0" applyNumberFormat="1" applyFont="1" applyFill="1" applyAlignment="1">
      <alignment horizontal="right" vertical="center"/>
    </xf>
    <xf numFmtId="3" fontId="2" fillId="0" borderId="1" xfId="64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0" fillId="0" borderId="0" xfId="62" applyFont="1" applyFill="1" applyAlignment="1"/>
    <xf numFmtId="0" fontId="4" fillId="0" borderId="6" xfId="62" applyFont="1" applyFill="1" applyBorder="1" applyAlignment="1">
      <alignment horizontal="center" vertical="center" wrapText="1"/>
    </xf>
    <xf numFmtId="0" fontId="9" fillId="0" borderId="6" xfId="51" applyFont="1" applyFill="1" applyBorder="1" applyAlignment="1">
      <alignment vertical="center"/>
    </xf>
    <xf numFmtId="0" fontId="2" fillId="0" borderId="1" xfId="62" applyFont="1" applyFill="1" applyBorder="1" applyAlignment="1">
      <alignment horizontal="center" vertical="center" wrapText="1"/>
    </xf>
    <xf numFmtId="0" fontId="12" fillId="0" borderId="6" xfId="51" applyFont="1" applyFill="1" applyBorder="1" applyAlignment="1">
      <alignment vertical="center"/>
    </xf>
    <xf numFmtId="0" fontId="34" fillId="0" borderId="6" xfId="62" applyFont="1" applyFill="1" applyBorder="1" applyAlignment="1">
      <alignment horizontal="center" vertical="center"/>
    </xf>
    <xf numFmtId="1" fontId="4" fillId="0" borderId="6" xfId="62" applyNumberFormat="1" applyFont="1" applyFill="1" applyBorder="1" applyAlignment="1" applyProtection="1">
      <alignment vertical="center"/>
      <protection locked="0"/>
    </xf>
    <xf numFmtId="1" fontId="2" fillId="0" borderId="6" xfId="62" applyNumberFormat="1" applyFont="1" applyFill="1" applyBorder="1" applyAlignment="1" applyProtection="1">
      <alignment horizontal="left" vertical="center"/>
      <protection locked="0"/>
    </xf>
    <xf numFmtId="1" fontId="2" fillId="0" borderId="6" xfId="62" applyNumberFormat="1" applyFont="1" applyFill="1" applyBorder="1" applyAlignment="1" applyProtection="1">
      <alignment horizontal="left" vertical="center" indent="1"/>
      <protection locked="0"/>
    </xf>
    <xf numFmtId="0" fontId="2" fillId="0" borderId="6" xfId="62" applyFont="1" applyFill="1" applyBorder="1" applyAlignment="1">
      <alignment horizontal="left" vertical="center"/>
    </xf>
    <xf numFmtId="1" fontId="2" fillId="0" borderId="6" xfId="62" applyNumberFormat="1" applyFont="1" applyFill="1" applyBorder="1" applyAlignment="1" applyProtection="1">
      <alignment vertical="center"/>
      <protection locked="0"/>
    </xf>
    <xf numFmtId="0" fontId="2" fillId="0" borderId="6" xfId="62" applyFont="1" applyFill="1" applyBorder="1" applyAlignment="1"/>
    <xf numFmtId="0" fontId="27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35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 3 4 2 7 2" xfId="49"/>
    <cellStyle name="百分比 2" xfId="50"/>
    <cellStyle name="常规 10" xfId="51"/>
    <cellStyle name="常规 10 5" xfId="52"/>
    <cellStyle name="常规 12 2 2 2_2015财政决算公开" xfId="53"/>
    <cellStyle name="常规 13 2 2 2 2" xfId="54"/>
    <cellStyle name="常规 13 2 4" xfId="55"/>
    <cellStyle name="常规 13 3_2015财政决算公开" xfId="56"/>
    <cellStyle name="常规 14" xfId="57"/>
    <cellStyle name="常规 14 6" xfId="58"/>
    <cellStyle name="常规 2" xfId="59"/>
    <cellStyle name="常规 2 2" xfId="60"/>
    <cellStyle name="常规 2 3" xfId="61"/>
    <cellStyle name="常规 49" xfId="62"/>
    <cellStyle name="常规 50" xfId="63"/>
    <cellStyle name="常规 51" xfId="64"/>
    <cellStyle name="常规 54" xfId="65"/>
    <cellStyle name="常规 55" xfId="66"/>
    <cellStyle name="常规 59" xfId="67"/>
    <cellStyle name="常规 61" xfId="68"/>
    <cellStyle name="常规 62" xfId="69"/>
    <cellStyle name="常规 63" xfId="70"/>
    <cellStyle name="常规 64" xfId="71"/>
    <cellStyle name="常规 65" xfId="72"/>
    <cellStyle name="常规 66" xfId="73"/>
    <cellStyle name="常规 67" xfId="74"/>
    <cellStyle name="常规 69" xfId="75"/>
    <cellStyle name="常规 70" xfId="76"/>
    <cellStyle name="常规 71" xfId="77"/>
    <cellStyle name="常规 75" xfId="78"/>
    <cellStyle name="常规 76" xfId="79"/>
    <cellStyle name="货币 2 2 2 3 3 2" xfId="80"/>
  </cellStyles>
  <dxfs count="1">
    <dxf>
      <font>
        <b val="1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0.52.0.117\Budgetserver\&#39044;&#31639;&#21496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85" zoomScaleNormal="85" workbookViewId="0">
      <selection activeCell="E20" sqref="E20"/>
    </sheetView>
  </sheetViews>
  <sheetFormatPr defaultColWidth="9" defaultRowHeight="14.25" outlineLevelCol="7"/>
  <cols>
    <col min="1" max="1" width="5.625" style="114" customWidth="1"/>
    <col min="2" max="2" width="62" customWidth="1"/>
    <col min="3" max="3" width="14.25" style="114" customWidth="1"/>
    <col min="8" max="8" width="58.625" customWidth="1"/>
  </cols>
  <sheetData>
    <row r="1" spans="1:1">
      <c r="A1" s="114" t="s">
        <v>0</v>
      </c>
    </row>
    <row r="2" s="204" customFormat="1" ht="30.75" customHeight="1" spans="1:3">
      <c r="A2" s="206" t="s">
        <v>1</v>
      </c>
      <c r="B2" s="206"/>
      <c r="C2" s="206"/>
    </row>
    <row r="3" spans="1:2">
      <c r="A3" s="207"/>
      <c r="B3" s="207"/>
    </row>
    <row r="4" ht="25.35" customHeight="1" spans="1:3">
      <c r="A4" s="208" t="s">
        <v>2</v>
      </c>
      <c r="B4" s="208"/>
      <c r="C4" s="209" t="s">
        <v>3</v>
      </c>
    </row>
    <row r="5" s="205" customFormat="1" ht="34.5" customHeight="1" spans="1:3">
      <c r="A5" s="210" t="s">
        <v>4</v>
      </c>
      <c r="B5" s="211" t="s">
        <v>5</v>
      </c>
      <c r="C5" s="212" t="s">
        <v>6</v>
      </c>
    </row>
    <row r="6" s="205" customFormat="1" ht="34.5" customHeight="1" spans="1:3">
      <c r="A6" s="210" t="s">
        <v>7</v>
      </c>
      <c r="B6" s="211" t="s">
        <v>8</v>
      </c>
      <c r="C6" s="212" t="s">
        <v>6</v>
      </c>
    </row>
    <row r="7" s="205" customFormat="1" ht="34.5" customHeight="1" spans="1:3">
      <c r="A7" s="210" t="s">
        <v>9</v>
      </c>
      <c r="B7" s="211" t="s">
        <v>10</v>
      </c>
      <c r="C7" s="212" t="s">
        <v>6</v>
      </c>
    </row>
    <row r="8" s="205" customFormat="1" ht="34.5" customHeight="1" spans="1:3">
      <c r="A8" s="210" t="s">
        <v>11</v>
      </c>
      <c r="B8" s="211" t="s">
        <v>12</v>
      </c>
      <c r="C8" s="212" t="s">
        <v>6</v>
      </c>
    </row>
    <row r="9" s="205" customFormat="1" ht="34.5" customHeight="1" spans="1:3">
      <c r="A9" s="210" t="s">
        <v>13</v>
      </c>
      <c r="B9" s="211" t="s">
        <v>14</v>
      </c>
      <c r="C9" s="212" t="s">
        <v>6</v>
      </c>
    </row>
    <row r="10" s="205" customFormat="1" ht="34.5" customHeight="1" spans="1:3">
      <c r="A10" s="210" t="s">
        <v>15</v>
      </c>
      <c r="B10" s="211" t="s">
        <v>16</v>
      </c>
      <c r="C10" s="212" t="s">
        <v>6</v>
      </c>
    </row>
    <row r="11" s="205" customFormat="1" ht="34.5" customHeight="1" spans="1:3">
      <c r="A11" s="210" t="s">
        <v>17</v>
      </c>
      <c r="B11" s="211" t="s">
        <v>18</v>
      </c>
      <c r="C11" s="212" t="s">
        <v>6</v>
      </c>
    </row>
    <row r="12" s="205" customFormat="1" ht="34.5" customHeight="1" spans="1:3">
      <c r="A12" s="210" t="s">
        <v>19</v>
      </c>
      <c r="B12" s="211" t="s">
        <v>20</v>
      </c>
      <c r="C12" s="212" t="s">
        <v>6</v>
      </c>
    </row>
    <row r="13" s="205" customFormat="1" ht="34.5" customHeight="1" spans="1:3">
      <c r="A13" s="210" t="s">
        <v>21</v>
      </c>
      <c r="B13" s="211" t="s">
        <v>22</v>
      </c>
      <c r="C13" s="212" t="s">
        <v>6</v>
      </c>
    </row>
    <row r="14" s="205" customFormat="1" ht="34.5" customHeight="1" spans="1:3">
      <c r="A14" s="210" t="s">
        <v>23</v>
      </c>
      <c r="B14" s="211" t="s">
        <v>24</v>
      </c>
      <c r="C14" s="212" t="s">
        <v>6</v>
      </c>
    </row>
    <row r="15" s="205" customFormat="1" ht="34.5" customHeight="1" spans="1:3">
      <c r="A15" s="210" t="s">
        <v>25</v>
      </c>
      <c r="B15" s="211" t="s">
        <v>26</v>
      </c>
      <c r="C15" s="212" t="s">
        <v>6</v>
      </c>
    </row>
    <row r="16" s="205" customFormat="1" ht="34.5" customHeight="1" spans="1:3">
      <c r="A16" s="210" t="s">
        <v>27</v>
      </c>
      <c r="B16" s="211" t="s">
        <v>28</v>
      </c>
      <c r="C16" s="212" t="s">
        <v>6</v>
      </c>
    </row>
    <row r="17" s="205" customFormat="1" ht="34.5" customHeight="1" spans="1:3">
      <c r="A17" s="210" t="s">
        <v>29</v>
      </c>
      <c r="B17" s="211" t="s">
        <v>30</v>
      </c>
      <c r="C17" s="212" t="s">
        <v>6</v>
      </c>
    </row>
    <row r="18" s="205" customFormat="1" ht="34.5" customHeight="1" spans="1:3">
      <c r="A18" s="210" t="s">
        <v>31</v>
      </c>
      <c r="B18" s="211" t="s">
        <v>32</v>
      </c>
      <c r="C18" s="212" t="s">
        <v>6</v>
      </c>
    </row>
    <row r="19" ht="34.5" customHeight="1" spans="1:8">
      <c r="A19" s="208" t="s">
        <v>33</v>
      </c>
      <c r="B19" s="208"/>
      <c r="C19" s="212"/>
      <c r="G19" s="205"/>
      <c r="H19" s="205"/>
    </row>
    <row r="20" ht="34.5" customHeight="1" spans="1:8">
      <c r="A20" s="210" t="s">
        <v>4</v>
      </c>
      <c r="B20" s="211" t="s">
        <v>34</v>
      </c>
      <c r="C20" s="212" t="s">
        <v>6</v>
      </c>
      <c r="G20" s="205"/>
      <c r="H20" s="205"/>
    </row>
    <row r="21" ht="34.5" customHeight="1" spans="1:8">
      <c r="A21" s="210" t="s">
        <v>7</v>
      </c>
      <c r="B21" s="211" t="s">
        <v>35</v>
      </c>
      <c r="C21" s="212" t="s">
        <v>6</v>
      </c>
      <c r="G21" s="205"/>
      <c r="H21" s="205"/>
    </row>
  </sheetData>
  <mergeCells count="4">
    <mergeCell ref="A2:C2"/>
    <mergeCell ref="A3:B3"/>
    <mergeCell ref="A4:B4"/>
    <mergeCell ref="A19:B19"/>
  </mergeCells>
  <pageMargins left="0.708244776162576" right="0.70824477616257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H32" sqref="H32"/>
    </sheetView>
  </sheetViews>
  <sheetFormatPr defaultColWidth="9" defaultRowHeight="14.25" outlineLevelCol="3"/>
  <cols>
    <col min="1" max="1" width="44.375" style="14" customWidth="1"/>
    <col min="2" max="3" width="10.75" style="14" customWidth="1"/>
    <col min="4" max="4" width="13.75" style="14" customWidth="1"/>
    <col min="5" max="16384" width="9" style="14"/>
  </cols>
  <sheetData>
    <row r="1" spans="1:4">
      <c r="A1" s="14" t="s">
        <v>1282</v>
      </c>
      <c r="D1" s="80" t="s">
        <v>1283</v>
      </c>
    </row>
    <row r="2" ht="26.25" customHeight="1" spans="1:4">
      <c r="A2" s="81" t="s">
        <v>1284</v>
      </c>
      <c r="B2" s="81"/>
      <c r="C2" s="81"/>
      <c r="D2" s="81"/>
    </row>
    <row r="3" ht="18" customHeight="1" spans="4:4">
      <c r="D3" s="82" t="s">
        <v>38</v>
      </c>
    </row>
    <row r="4" ht="35.25" customHeight="1" spans="1:4">
      <c r="A4" s="83" t="s">
        <v>1285</v>
      </c>
      <c r="B4" s="83" t="s">
        <v>1286</v>
      </c>
      <c r="C4" s="83" t="s">
        <v>41</v>
      </c>
      <c r="D4" s="84" t="s">
        <v>132</v>
      </c>
    </row>
    <row r="5" s="46" customFormat="1" ht="20.25" customHeight="1" spans="1:4">
      <c r="A5" s="85" t="s">
        <v>1287</v>
      </c>
      <c r="B5" s="86">
        <v>500</v>
      </c>
      <c r="C5" s="42">
        <v>30</v>
      </c>
      <c r="D5" s="87">
        <f>B5/C5</f>
        <v>16.6667</v>
      </c>
    </row>
    <row r="6" ht="31.5" customHeight="1" spans="1:4">
      <c r="A6" s="88" t="s">
        <v>1288</v>
      </c>
      <c r="B6" s="89">
        <v>500</v>
      </c>
      <c r="C6" s="90">
        <v>30</v>
      </c>
      <c r="D6" s="87">
        <f>B6/C6</f>
        <v>16.6667</v>
      </c>
    </row>
    <row r="7" ht="20.25" customHeight="1" spans="1:4">
      <c r="A7" s="85" t="s">
        <v>1289</v>
      </c>
      <c r="B7" s="89"/>
      <c r="C7" s="90"/>
      <c r="D7" s="87"/>
    </row>
    <row r="8" ht="20.25" customHeight="1" spans="1:4">
      <c r="A8" s="85" t="s">
        <v>1290</v>
      </c>
      <c r="B8" s="89"/>
      <c r="C8" s="90"/>
      <c r="D8" s="87"/>
    </row>
    <row r="9" ht="20.25" customHeight="1" spans="1:4">
      <c r="A9" s="85" t="s">
        <v>1291</v>
      </c>
      <c r="B9" s="89">
        <v>27547</v>
      </c>
      <c r="C9" s="90">
        <v>15000</v>
      </c>
      <c r="D9" s="87">
        <f>B9/C9</f>
        <v>1.8365</v>
      </c>
    </row>
    <row r="10" ht="40.5" customHeight="1" spans="1:4">
      <c r="A10" s="85" t="s">
        <v>1292</v>
      </c>
      <c r="B10" s="89">
        <v>15000</v>
      </c>
      <c r="C10" s="90">
        <v>10000</v>
      </c>
      <c r="D10" s="87">
        <f>B10/C10</f>
        <v>1.5</v>
      </c>
    </row>
    <row r="11" ht="40.5" customHeight="1" spans="1:4">
      <c r="A11" s="85" t="s">
        <v>1293</v>
      </c>
      <c r="B11" s="89">
        <v>10447</v>
      </c>
      <c r="C11" s="90">
        <v>2300</v>
      </c>
      <c r="D11" s="87">
        <f>B11/C11</f>
        <v>4.5422</v>
      </c>
    </row>
    <row r="12" ht="40.5" customHeight="1" spans="1:4">
      <c r="A12" s="85" t="s">
        <v>1294</v>
      </c>
      <c r="B12" s="89"/>
      <c r="C12" s="90"/>
      <c r="D12" s="87"/>
    </row>
    <row r="13" ht="40.5" customHeight="1" spans="1:4">
      <c r="A13" s="85" t="s">
        <v>1295</v>
      </c>
      <c r="B13" s="89"/>
      <c r="C13" s="90"/>
      <c r="D13" s="87"/>
    </row>
    <row r="14" ht="40.5" customHeight="1" spans="1:4">
      <c r="A14" s="85" t="s">
        <v>1296</v>
      </c>
      <c r="B14" s="89">
        <v>2100</v>
      </c>
      <c r="C14" s="90">
        <v>2700</v>
      </c>
      <c r="D14" s="87">
        <f>B14/C14</f>
        <v>0.7778</v>
      </c>
    </row>
    <row r="15" ht="20.25" customHeight="1" spans="1:4">
      <c r="A15" s="85" t="s">
        <v>1297</v>
      </c>
      <c r="B15" s="89">
        <v>1000</v>
      </c>
      <c r="C15" s="90">
        <v>500</v>
      </c>
      <c r="D15" s="87">
        <f>B15/C15</f>
        <v>2</v>
      </c>
    </row>
    <row r="16" ht="31.5" customHeight="1" spans="1:4">
      <c r="A16" s="91" t="s">
        <v>1298</v>
      </c>
      <c r="B16" s="89">
        <v>1000</v>
      </c>
      <c r="C16" s="90">
        <v>500</v>
      </c>
      <c r="D16" s="87">
        <f>B16/C16</f>
        <v>2</v>
      </c>
    </row>
    <row r="17" ht="31.5" customHeight="1" spans="1:4">
      <c r="A17" s="88" t="s">
        <v>1299</v>
      </c>
      <c r="B17" s="89"/>
      <c r="C17" s="90"/>
      <c r="D17" s="87"/>
    </row>
    <row r="18" ht="31.5" customHeight="1" spans="1:4">
      <c r="A18" s="91" t="s">
        <v>1300</v>
      </c>
      <c r="B18" s="89"/>
      <c r="C18" s="90"/>
      <c r="D18" s="87"/>
    </row>
    <row r="19" ht="20.25" customHeight="1" spans="1:4">
      <c r="A19" s="91" t="s">
        <v>1301</v>
      </c>
      <c r="B19" s="89"/>
      <c r="C19" s="90"/>
      <c r="D19" s="87"/>
    </row>
    <row r="20" ht="20.25" customHeight="1" spans="1:4">
      <c r="A20" s="91" t="s">
        <v>1302</v>
      </c>
      <c r="B20" s="89"/>
      <c r="C20" s="90"/>
      <c r="D20" s="87"/>
    </row>
    <row r="21" ht="20.25" customHeight="1" spans="1:4">
      <c r="A21" s="91" t="s">
        <v>1303</v>
      </c>
      <c r="B21" s="89"/>
      <c r="C21" s="90"/>
      <c r="D21" s="87"/>
    </row>
    <row r="22" ht="20.25" customHeight="1" spans="1:4">
      <c r="A22" s="91" t="s">
        <v>1304</v>
      </c>
      <c r="B22" s="89"/>
      <c r="C22" s="90"/>
      <c r="D22" s="87"/>
    </row>
    <row r="23" ht="20.25" customHeight="1" spans="1:4">
      <c r="A23" s="91" t="s">
        <v>1305</v>
      </c>
      <c r="B23" s="89"/>
      <c r="C23" s="90"/>
      <c r="D23" s="87"/>
    </row>
    <row r="24" ht="20.25" customHeight="1" spans="1:4">
      <c r="A24" s="88" t="s">
        <v>1306</v>
      </c>
      <c r="B24" s="89"/>
      <c r="C24" s="90"/>
      <c r="D24" s="87"/>
    </row>
    <row r="25" ht="20.25" customHeight="1" spans="1:4">
      <c r="A25" s="91" t="s">
        <v>1307</v>
      </c>
      <c r="B25" s="89"/>
      <c r="C25" s="90"/>
      <c r="D25" s="87"/>
    </row>
    <row r="26" s="63" customFormat="1" ht="20.25" customHeight="1" spans="1:4">
      <c r="A26" s="88" t="s">
        <v>1308</v>
      </c>
      <c r="B26" s="83"/>
      <c r="C26" s="90"/>
      <c r="D26" s="87"/>
    </row>
    <row r="27" ht="20.25" customHeight="1" spans="1:4">
      <c r="A27" s="91" t="s">
        <v>1309</v>
      </c>
      <c r="B27" s="89"/>
      <c r="C27" s="90"/>
      <c r="D27" s="87"/>
    </row>
    <row r="28" ht="20.25" customHeight="1" spans="1:4">
      <c r="A28" s="88" t="s">
        <v>1310</v>
      </c>
      <c r="B28" s="89">
        <v>160170</v>
      </c>
      <c r="C28" s="90">
        <v>8757</v>
      </c>
      <c r="D28" s="87">
        <f>B28/C28</f>
        <v>18.2905</v>
      </c>
    </row>
    <row r="29" ht="20.25" customHeight="1" spans="1:4">
      <c r="A29" s="91" t="s">
        <v>1311</v>
      </c>
      <c r="B29" s="89">
        <v>158470</v>
      </c>
      <c r="C29" s="90">
        <v>8000</v>
      </c>
      <c r="D29" s="87">
        <f>B29/C29</f>
        <v>19.8088</v>
      </c>
    </row>
    <row r="30" ht="20.25" customHeight="1" spans="1:4">
      <c r="A30" s="91" t="s">
        <v>1312</v>
      </c>
      <c r="B30" s="89"/>
      <c r="C30" s="90"/>
      <c r="D30" s="87"/>
    </row>
    <row r="31" ht="20.25" customHeight="1" spans="1:4">
      <c r="A31" s="91" t="s">
        <v>1313</v>
      </c>
      <c r="B31" s="89">
        <v>850</v>
      </c>
      <c r="C31" s="90">
        <v>757</v>
      </c>
      <c r="D31" s="87">
        <f>B31/C31</f>
        <v>1.1229</v>
      </c>
    </row>
    <row r="32" ht="20.25" customHeight="1" spans="1:4">
      <c r="A32" s="88" t="s">
        <v>1314</v>
      </c>
      <c r="B32" s="89">
        <v>28649</v>
      </c>
      <c r="C32" s="90">
        <v>23989</v>
      </c>
      <c r="D32" s="87">
        <f>B32/C32</f>
        <v>1.1943</v>
      </c>
    </row>
    <row r="33" ht="20.25" customHeight="1" spans="1:4">
      <c r="A33" s="88" t="s">
        <v>1315</v>
      </c>
      <c r="B33" s="89">
        <v>250</v>
      </c>
      <c r="C33" s="90">
        <v>0</v>
      </c>
      <c r="D33" s="87"/>
    </row>
    <row r="34" ht="20.25" customHeight="1" spans="1:4">
      <c r="A34" s="92"/>
      <c r="B34" s="89"/>
      <c r="C34" s="90"/>
      <c r="D34" s="87"/>
    </row>
    <row r="35" s="63" customFormat="1" ht="20.25" customHeight="1" spans="1:4">
      <c r="A35" s="92" t="s">
        <v>1316</v>
      </c>
      <c r="B35" s="83">
        <v>218116</v>
      </c>
      <c r="C35" s="93">
        <f>SUM(C5,C7,C8,C9,C15,C17,C24,C26,C28,C32:C33)</f>
        <v>48276</v>
      </c>
      <c r="D35" s="94">
        <f>B35/C35</f>
        <v>4.5181</v>
      </c>
    </row>
    <row r="36" ht="20.25" customHeight="1" spans="1:4">
      <c r="A36" s="55" t="s">
        <v>113</v>
      </c>
      <c r="B36" s="89">
        <v>18485</v>
      </c>
      <c r="C36" s="90">
        <v>108779</v>
      </c>
      <c r="D36" s="87">
        <f>B36/C36</f>
        <v>0.1699</v>
      </c>
    </row>
    <row r="37" ht="20.25" customHeight="1" spans="1:4">
      <c r="A37" s="55" t="s">
        <v>114</v>
      </c>
      <c r="B37" s="89">
        <v>39629</v>
      </c>
      <c r="C37" s="90">
        <v>6056</v>
      </c>
      <c r="D37" s="87">
        <f>B37/C37</f>
        <v>6.5438</v>
      </c>
    </row>
    <row r="38" ht="20.25" customHeight="1" spans="1:4">
      <c r="A38" s="66" t="s">
        <v>1317</v>
      </c>
      <c r="B38" s="89">
        <v>700</v>
      </c>
      <c r="C38" s="90">
        <v>700</v>
      </c>
      <c r="D38" s="87">
        <f>B38/C38</f>
        <v>1</v>
      </c>
    </row>
    <row r="39" ht="20.25" customHeight="1" spans="1:4">
      <c r="A39" s="66" t="s">
        <v>1318</v>
      </c>
      <c r="B39" s="89"/>
      <c r="C39" s="90"/>
      <c r="D39" s="87"/>
    </row>
    <row r="40" ht="20.25" customHeight="1" spans="1:4">
      <c r="A40" s="66" t="s">
        <v>1190</v>
      </c>
      <c r="B40" s="89">
        <v>38929</v>
      </c>
      <c r="C40" s="90">
        <v>5356</v>
      </c>
      <c r="D40" s="87">
        <f>B40/C40</f>
        <v>7.2683</v>
      </c>
    </row>
    <row r="41" ht="20.25" customHeight="1" spans="1:4">
      <c r="A41" s="66" t="s">
        <v>1319</v>
      </c>
      <c r="B41" s="89"/>
      <c r="C41" s="90"/>
      <c r="D41" s="87"/>
    </row>
    <row r="42" ht="20.25" customHeight="1" spans="1:4">
      <c r="A42" s="66" t="s">
        <v>1320</v>
      </c>
      <c r="B42" s="89"/>
      <c r="C42" s="90"/>
      <c r="D42" s="87"/>
    </row>
    <row r="43" s="63" customFormat="1" ht="20.25" customHeight="1" spans="1:4">
      <c r="A43" s="61" t="s">
        <v>128</v>
      </c>
      <c r="B43" s="83">
        <v>276230</v>
      </c>
      <c r="C43" s="93">
        <f>C35+C36+C37</f>
        <v>163111</v>
      </c>
      <c r="D43" s="94">
        <f>B43/C43</f>
        <v>1.6935</v>
      </c>
    </row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</sheetData>
  <mergeCells count="1">
    <mergeCell ref="A2:D2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L8" sqref="L8"/>
    </sheetView>
  </sheetViews>
  <sheetFormatPr defaultColWidth="9" defaultRowHeight="14.25"/>
  <cols>
    <col min="1" max="1" width="23" customWidth="1"/>
    <col min="2" max="6" width="9.875" customWidth="1"/>
    <col min="7" max="9" width="7.5" customWidth="1"/>
    <col min="10" max="10" width="15.125" customWidth="1"/>
  </cols>
  <sheetData>
    <row r="1" ht="18.75" customHeight="1" spans="1:1">
      <c r="A1" t="s">
        <v>1321</v>
      </c>
    </row>
    <row r="2" ht="22.5" customHeight="1" spans="1:10">
      <c r="A2" s="69" t="s">
        <v>1322</v>
      </c>
      <c r="B2" s="69"/>
      <c r="C2" s="69"/>
      <c r="D2" s="69"/>
      <c r="E2" s="69"/>
      <c r="F2" s="69"/>
      <c r="G2" s="69"/>
      <c r="H2" s="69"/>
      <c r="I2" s="69"/>
      <c r="J2" s="69"/>
    </row>
    <row r="3" ht="45" customHeight="1" spans="1:10">
      <c r="A3" s="70" t="s">
        <v>1323</v>
      </c>
      <c r="B3" s="70"/>
      <c r="C3" s="70"/>
      <c r="D3" s="70"/>
      <c r="E3" s="70"/>
      <c r="F3" s="70"/>
      <c r="G3" s="70"/>
      <c r="H3" s="70"/>
      <c r="I3" s="70"/>
      <c r="J3" s="70"/>
    </row>
    <row r="4" spans="1:10">
      <c r="A4" s="71"/>
      <c r="B4" s="71"/>
      <c r="C4" s="71"/>
      <c r="D4" s="71"/>
      <c r="E4" s="71"/>
      <c r="F4" s="71"/>
      <c r="G4" s="71"/>
      <c r="H4" s="71"/>
      <c r="J4" s="77" t="s">
        <v>1200</v>
      </c>
    </row>
    <row r="5" ht="23.25" customHeight="1" spans="1:10">
      <c r="A5" s="72" t="s">
        <v>131</v>
      </c>
      <c r="B5" s="73" t="s">
        <v>1201</v>
      </c>
      <c r="C5" s="73" t="s">
        <v>1202</v>
      </c>
      <c r="D5" s="73" t="s">
        <v>1202</v>
      </c>
      <c r="E5" s="73" t="s">
        <v>1202</v>
      </c>
      <c r="F5" s="73" t="s">
        <v>1202</v>
      </c>
      <c r="G5" s="73" t="s">
        <v>1324</v>
      </c>
      <c r="H5" s="73" t="s">
        <v>1324</v>
      </c>
      <c r="I5" s="73" t="s">
        <v>1324</v>
      </c>
      <c r="J5" s="6" t="s">
        <v>1204</v>
      </c>
    </row>
    <row r="6" ht="25.35" customHeight="1" spans="1:10">
      <c r="A6" s="74" t="s">
        <v>1287</v>
      </c>
      <c r="B6" s="74"/>
      <c r="C6" s="74"/>
      <c r="D6" s="74"/>
      <c r="E6" s="74"/>
      <c r="F6" s="74"/>
      <c r="G6" s="74"/>
      <c r="H6" s="74"/>
      <c r="I6" s="74"/>
      <c r="J6" s="78"/>
    </row>
    <row r="7" ht="25.35" customHeight="1" spans="1:10">
      <c r="A7" s="74" t="s">
        <v>1289</v>
      </c>
      <c r="B7" s="74"/>
      <c r="C7" s="74"/>
      <c r="D7" s="74"/>
      <c r="E7" s="74"/>
      <c r="F7" s="74"/>
      <c r="G7" s="74"/>
      <c r="H7" s="74"/>
      <c r="I7" s="74"/>
      <c r="J7" s="78"/>
    </row>
    <row r="8" ht="25.35" customHeight="1" spans="1:10">
      <c r="A8" s="74" t="s">
        <v>1290</v>
      </c>
      <c r="B8" s="74"/>
      <c r="C8" s="74"/>
      <c r="D8" s="74"/>
      <c r="E8" s="74"/>
      <c r="F8" s="74"/>
      <c r="G8" s="74"/>
      <c r="H8" s="74"/>
      <c r="I8" s="74"/>
      <c r="J8" s="78"/>
    </row>
    <row r="9" ht="25.35" customHeight="1" spans="1:10">
      <c r="A9" s="74" t="s">
        <v>1291</v>
      </c>
      <c r="B9" s="74"/>
      <c r="C9" s="74"/>
      <c r="D9" s="74"/>
      <c r="E9" s="74"/>
      <c r="F9" s="74"/>
      <c r="G9" s="74"/>
      <c r="H9" s="74"/>
      <c r="I9" s="74"/>
      <c r="J9" s="78"/>
    </row>
    <row r="10" ht="25.35" customHeight="1" spans="1:10">
      <c r="A10" s="74" t="s">
        <v>1297</v>
      </c>
      <c r="B10" s="74"/>
      <c r="C10" s="74"/>
      <c r="D10" s="74"/>
      <c r="E10" s="74"/>
      <c r="F10" s="74"/>
      <c r="G10" s="75"/>
      <c r="H10" s="74"/>
      <c r="I10" s="74"/>
      <c r="J10" s="78"/>
    </row>
    <row r="11" ht="25.35" customHeight="1" spans="1:10">
      <c r="A11" s="74" t="s">
        <v>1299</v>
      </c>
      <c r="B11" s="74"/>
      <c r="C11" s="74"/>
      <c r="D11" s="74"/>
      <c r="E11" s="74"/>
      <c r="F11" s="74"/>
      <c r="G11" s="74"/>
      <c r="H11" s="74"/>
      <c r="I11" s="74"/>
      <c r="J11" s="78"/>
    </row>
    <row r="12" ht="25.35" customHeight="1" spans="1:10">
      <c r="A12" s="74" t="s">
        <v>1325</v>
      </c>
      <c r="B12" s="74"/>
      <c r="C12" s="74"/>
      <c r="D12" s="74"/>
      <c r="E12" s="74"/>
      <c r="F12" s="74"/>
      <c r="G12" s="74"/>
      <c r="H12" s="74"/>
      <c r="I12" s="74"/>
      <c r="J12" s="78"/>
    </row>
    <row r="13" ht="25.35" customHeight="1" spans="1:10">
      <c r="A13" s="74" t="s">
        <v>1308</v>
      </c>
      <c r="B13" s="74"/>
      <c r="C13" s="74"/>
      <c r="D13" s="74"/>
      <c r="E13" s="74"/>
      <c r="F13" s="74"/>
      <c r="G13" s="74"/>
      <c r="H13" s="74"/>
      <c r="I13" s="74"/>
      <c r="J13" s="78"/>
    </row>
    <row r="14" ht="25.35" customHeight="1" spans="1:10">
      <c r="A14" s="74" t="s">
        <v>1310</v>
      </c>
      <c r="B14" s="74"/>
      <c r="C14" s="74"/>
      <c r="D14" s="74"/>
      <c r="E14" s="74"/>
      <c r="F14" s="74"/>
      <c r="G14" s="74"/>
      <c r="H14" s="74"/>
      <c r="I14" s="74"/>
      <c r="J14" s="78"/>
    </row>
    <row r="15" ht="25.35" customHeight="1" spans="1:10">
      <c r="A15" s="74" t="s">
        <v>1314</v>
      </c>
      <c r="B15" s="74"/>
      <c r="C15" s="74"/>
      <c r="D15" s="74"/>
      <c r="E15" s="74"/>
      <c r="F15" s="74"/>
      <c r="G15" s="74"/>
      <c r="H15" s="74"/>
      <c r="I15" s="74"/>
      <c r="J15" s="78"/>
    </row>
    <row r="16" ht="25.35" customHeight="1" spans="1:10">
      <c r="A16" s="74" t="s">
        <v>1315</v>
      </c>
      <c r="B16" s="74"/>
      <c r="C16" s="74"/>
      <c r="D16" s="74"/>
      <c r="E16" s="74"/>
      <c r="F16" s="74"/>
      <c r="G16" s="74"/>
      <c r="H16" s="74"/>
      <c r="I16" s="74"/>
      <c r="J16" s="78"/>
    </row>
    <row r="17" s="68" customFormat="1" ht="25.35" customHeight="1" spans="1:10">
      <c r="A17" s="73" t="s">
        <v>1201</v>
      </c>
      <c r="B17" s="76"/>
      <c r="C17" s="76"/>
      <c r="D17" s="76"/>
      <c r="E17" s="76"/>
      <c r="F17" s="76"/>
      <c r="G17" s="76"/>
      <c r="H17" s="76"/>
      <c r="I17" s="76"/>
      <c r="J17" s="79"/>
    </row>
  </sheetData>
  <mergeCells count="2">
    <mergeCell ref="A2:J2"/>
    <mergeCell ref="A3:J3"/>
  </mergeCells>
  <printOptions horizontalCentered="1"/>
  <pageMargins left="0.236081607698456" right="0.236081607698456" top="0.747823152016467" bottom="0.747823152016467" header="0.315238382872634" footer="0.315238382872634"/>
  <pageSetup paperSize="9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H6" sqref="H6"/>
    </sheetView>
  </sheetViews>
  <sheetFormatPr defaultColWidth="9" defaultRowHeight="14.25" outlineLevelCol="3"/>
  <cols>
    <col min="1" max="1" width="38.5" style="14" customWidth="1"/>
    <col min="2" max="2" width="13" style="14" customWidth="1"/>
    <col min="3" max="3" width="14.75" style="46" customWidth="1"/>
    <col min="4" max="4" width="18" style="14" customWidth="1"/>
    <col min="5" max="16384" width="9" style="14"/>
  </cols>
  <sheetData>
    <row r="1" spans="1:1">
      <c r="A1" s="14" t="s">
        <v>1326</v>
      </c>
    </row>
    <row r="2" ht="22.5" customHeight="1" spans="1:4">
      <c r="A2" s="47" t="s">
        <v>1327</v>
      </c>
      <c r="B2" s="47"/>
      <c r="C2" s="48"/>
      <c r="D2" s="47"/>
    </row>
    <row r="3" ht="24.95" customHeight="1" spans="1:4">
      <c r="A3" s="49"/>
      <c r="B3" s="50"/>
      <c r="C3" s="51"/>
      <c r="D3" s="52" t="s">
        <v>1200</v>
      </c>
    </row>
    <row r="4" ht="48.6" customHeight="1" spans="1:4">
      <c r="A4" s="53" t="s">
        <v>131</v>
      </c>
      <c r="B4" s="53" t="s">
        <v>40</v>
      </c>
      <c r="C4" s="18" t="s">
        <v>41</v>
      </c>
      <c r="D4" s="18" t="s">
        <v>42</v>
      </c>
    </row>
    <row r="5" ht="23.25" customHeight="1" spans="1:4">
      <c r="A5" s="57" t="s">
        <v>1328</v>
      </c>
      <c r="B5" s="64"/>
      <c r="C5" s="64"/>
      <c r="D5" s="65"/>
    </row>
    <row r="6" ht="23.25" customHeight="1" spans="1:4">
      <c r="A6" s="57" t="s">
        <v>1329</v>
      </c>
      <c r="B6" s="64">
        <v>150</v>
      </c>
      <c r="C6" s="64">
        <v>150</v>
      </c>
      <c r="D6" s="65">
        <f>B6/C6</f>
        <v>1</v>
      </c>
    </row>
    <row r="7" ht="23.25" customHeight="1" spans="1:4">
      <c r="A7" s="57" t="s">
        <v>1330</v>
      </c>
      <c r="B7" s="64"/>
      <c r="C7" s="64"/>
      <c r="D7" s="65"/>
    </row>
    <row r="8" ht="23.25" customHeight="1" spans="1:4">
      <c r="A8" s="66" t="s">
        <v>1331</v>
      </c>
      <c r="B8" s="64"/>
      <c r="C8" s="64"/>
      <c r="D8" s="65"/>
    </row>
    <row r="9" ht="23.25" customHeight="1" spans="1:4">
      <c r="A9" s="66" t="s">
        <v>1332</v>
      </c>
      <c r="B9" s="64"/>
      <c r="C9" s="64"/>
      <c r="D9" s="65"/>
    </row>
    <row r="10" ht="23.25" customHeight="1" spans="1:4">
      <c r="A10" s="66" t="s">
        <v>1333</v>
      </c>
      <c r="B10" s="64">
        <v>150</v>
      </c>
      <c r="C10" s="64">
        <v>150</v>
      </c>
      <c r="D10" s="65">
        <f>B10/C10</f>
        <v>1</v>
      </c>
    </row>
    <row r="11" ht="23.25" customHeight="1" spans="1:4">
      <c r="A11" s="57" t="s">
        <v>1334</v>
      </c>
      <c r="B11" s="64"/>
      <c r="C11" s="64"/>
      <c r="D11" s="65"/>
    </row>
    <row r="12" ht="23.25" customHeight="1" spans="1:4">
      <c r="A12" s="57" t="s">
        <v>1335</v>
      </c>
      <c r="B12" s="64"/>
      <c r="C12" s="64"/>
      <c r="D12" s="65"/>
    </row>
    <row r="13" ht="23.25" customHeight="1" spans="1:4">
      <c r="A13" s="57" t="s">
        <v>1336</v>
      </c>
      <c r="B13" s="64"/>
      <c r="C13" s="64"/>
      <c r="D13" s="65"/>
    </row>
    <row r="14" s="63" customFormat="1" ht="23.25" customHeight="1" spans="1:4">
      <c r="A14" s="61" t="s">
        <v>1274</v>
      </c>
      <c r="B14" s="67">
        <f>B5+B6+B11+B12+B13</f>
        <v>150</v>
      </c>
      <c r="C14" s="67">
        <f>C5+C6+C11+C12+C13</f>
        <v>150</v>
      </c>
      <c r="D14" s="56">
        <f>B14/C14</f>
        <v>1</v>
      </c>
    </row>
    <row r="15" ht="23.25" customHeight="1" spans="1:4">
      <c r="A15" s="57" t="s">
        <v>1337</v>
      </c>
      <c r="B15" s="64">
        <v>0</v>
      </c>
      <c r="C15" s="64">
        <v>330</v>
      </c>
      <c r="D15" s="65"/>
    </row>
    <row r="16" s="63" customFormat="1" ht="23.25" customHeight="1" spans="1:4">
      <c r="A16" s="61" t="s">
        <v>83</v>
      </c>
      <c r="B16" s="67">
        <v>150</v>
      </c>
      <c r="C16" s="67">
        <v>480</v>
      </c>
      <c r="D16" s="56">
        <f>B16/C16</f>
        <v>0.3125</v>
      </c>
    </row>
  </sheetData>
  <mergeCells count="1">
    <mergeCell ref="A2:D2"/>
  </mergeCells>
  <pageMargins left="0.629782348167239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10" workbookViewId="0">
      <selection activeCell="J14" sqref="J14"/>
    </sheetView>
  </sheetViews>
  <sheetFormatPr defaultColWidth="9" defaultRowHeight="14.25" outlineLevelCol="3"/>
  <cols>
    <col min="1" max="1" width="43.375" style="14" customWidth="1"/>
    <col min="2" max="2" width="11.625" style="14" customWidth="1"/>
    <col min="3" max="3" width="14.5" style="46" customWidth="1"/>
    <col min="4" max="4" width="18.25" style="14" customWidth="1"/>
    <col min="5" max="16384" width="9" style="14"/>
  </cols>
  <sheetData>
    <row r="1" spans="1:1">
      <c r="A1" s="14" t="s">
        <v>1338</v>
      </c>
    </row>
    <row r="2" ht="26.25" customHeight="1" spans="1:4">
      <c r="A2" s="47" t="s">
        <v>1339</v>
      </c>
      <c r="B2" s="47"/>
      <c r="C2" s="48"/>
      <c r="D2" s="47"/>
    </row>
    <row r="3" spans="1:4">
      <c r="A3" s="49"/>
      <c r="B3" s="50"/>
      <c r="C3" s="51"/>
      <c r="D3" s="52" t="s">
        <v>1200</v>
      </c>
    </row>
    <row r="4" ht="44.45" customHeight="1" spans="1:4">
      <c r="A4" s="53" t="s">
        <v>131</v>
      </c>
      <c r="B4" s="53" t="s">
        <v>40</v>
      </c>
      <c r="C4" s="18" t="s">
        <v>41</v>
      </c>
      <c r="D4" s="18" t="s">
        <v>42</v>
      </c>
    </row>
    <row r="5" ht="18.75" customHeight="1" spans="1:4">
      <c r="A5" s="54" t="s">
        <v>1340</v>
      </c>
      <c r="B5" s="55">
        <v>0</v>
      </c>
      <c r="C5" s="55">
        <v>0</v>
      </c>
      <c r="D5" s="56"/>
    </row>
    <row r="6" ht="18.75" customHeight="1" spans="1:4">
      <c r="A6" s="54" t="s">
        <v>1341</v>
      </c>
      <c r="B6" s="57"/>
      <c r="C6" s="57"/>
      <c r="D6" s="57"/>
    </row>
    <row r="7" ht="18.75" customHeight="1" spans="1:4">
      <c r="A7" s="58" t="s">
        <v>1342</v>
      </c>
      <c r="B7" s="57"/>
      <c r="C7" s="57"/>
      <c r="D7" s="57"/>
    </row>
    <row r="8" ht="18.75" customHeight="1" spans="1:4">
      <c r="A8" s="58" t="s">
        <v>1343</v>
      </c>
      <c r="B8" s="57"/>
      <c r="C8" s="57"/>
      <c r="D8" s="57"/>
    </row>
    <row r="9" ht="18.75" customHeight="1" spans="1:4">
      <c r="A9" s="58" t="s">
        <v>1344</v>
      </c>
      <c r="B9" s="57"/>
      <c r="C9" s="57"/>
      <c r="D9" s="57"/>
    </row>
    <row r="10" ht="18.75" customHeight="1" spans="1:4">
      <c r="A10" s="58" t="s">
        <v>1345</v>
      </c>
      <c r="B10" s="57"/>
      <c r="C10" s="57"/>
      <c r="D10" s="57"/>
    </row>
    <row r="11" ht="18.75" customHeight="1" spans="1:4">
      <c r="A11" s="58" t="s">
        <v>1346</v>
      </c>
      <c r="B11" s="57"/>
      <c r="C11" s="57"/>
      <c r="D11" s="57"/>
    </row>
    <row r="12" ht="18.75" customHeight="1" spans="1:4">
      <c r="A12" s="58" t="s">
        <v>1347</v>
      </c>
      <c r="B12" s="57"/>
      <c r="C12" s="57"/>
      <c r="D12" s="57"/>
    </row>
    <row r="13" ht="18.75" customHeight="1" spans="1:4">
      <c r="A13" s="58" t="s">
        <v>1348</v>
      </c>
      <c r="B13" s="57"/>
      <c r="C13" s="57"/>
      <c r="D13" s="57"/>
    </row>
    <row r="14" ht="18.75" customHeight="1" spans="1:4">
      <c r="A14" s="58" t="s">
        <v>1349</v>
      </c>
      <c r="B14" s="57"/>
      <c r="C14" s="57"/>
      <c r="D14" s="56"/>
    </row>
    <row r="15" ht="18.75" customHeight="1" spans="1:4">
      <c r="A15" s="54" t="s">
        <v>1350</v>
      </c>
      <c r="B15" s="59">
        <v>0</v>
      </c>
      <c r="C15" s="59">
        <v>0</v>
      </c>
      <c r="D15" s="59"/>
    </row>
    <row r="16" ht="18.75" customHeight="1" spans="1:4">
      <c r="A16" s="54" t="s">
        <v>1351</v>
      </c>
      <c r="B16" s="27"/>
      <c r="C16" s="27"/>
      <c r="D16" s="27"/>
    </row>
    <row r="17" ht="18.75" customHeight="1" spans="1:4">
      <c r="A17" s="58" t="s">
        <v>1352</v>
      </c>
      <c r="B17" s="27"/>
      <c r="C17" s="27"/>
      <c r="D17" s="27"/>
    </row>
    <row r="18" ht="18.75" customHeight="1" spans="1:4">
      <c r="A18" s="58" t="s">
        <v>1353</v>
      </c>
      <c r="B18" s="27"/>
      <c r="C18" s="27"/>
      <c r="D18" s="27"/>
    </row>
    <row r="19" ht="18.75" customHeight="1" spans="1:4">
      <c r="A19" s="58" t="s">
        <v>1354</v>
      </c>
      <c r="B19" s="27"/>
      <c r="C19" s="27"/>
      <c r="D19" s="27"/>
    </row>
    <row r="20" ht="18.75" customHeight="1" spans="1:4">
      <c r="A20" s="58" t="s">
        <v>1355</v>
      </c>
      <c r="B20" s="27"/>
      <c r="C20" s="27"/>
      <c r="D20" s="27"/>
    </row>
    <row r="21" ht="18.75" customHeight="1" spans="1:4">
      <c r="A21" s="58" t="s">
        <v>1356</v>
      </c>
      <c r="B21" s="27"/>
      <c r="C21" s="27"/>
      <c r="D21" s="27"/>
    </row>
    <row r="22" ht="18.75" customHeight="1" spans="1:4">
      <c r="A22" s="58" t="s">
        <v>1357</v>
      </c>
      <c r="B22" s="27"/>
      <c r="C22" s="27"/>
      <c r="D22" s="27"/>
    </row>
    <row r="23" ht="18.75" customHeight="1" spans="1:4">
      <c r="A23" s="58" t="s">
        <v>1358</v>
      </c>
      <c r="B23" s="27"/>
      <c r="C23" s="27"/>
      <c r="D23" s="27"/>
    </row>
    <row r="24" ht="18.75" customHeight="1" spans="1:4">
      <c r="A24" s="54" t="s">
        <v>1359</v>
      </c>
      <c r="B24" s="59">
        <v>0</v>
      </c>
      <c r="C24" s="59">
        <v>0</v>
      </c>
      <c r="D24" s="59"/>
    </row>
    <row r="25" ht="18.75" customHeight="1" spans="1:4">
      <c r="A25" s="54" t="s">
        <v>1360</v>
      </c>
      <c r="B25" s="27"/>
      <c r="C25" s="27"/>
      <c r="D25" s="27"/>
    </row>
    <row r="26" ht="18.75" customHeight="1" spans="1:4">
      <c r="A26" s="54" t="s">
        <v>1361</v>
      </c>
      <c r="B26" s="59">
        <v>0</v>
      </c>
      <c r="C26" s="59">
        <v>0</v>
      </c>
      <c r="D26" s="59"/>
    </row>
    <row r="27" ht="18.75" customHeight="1" spans="1:4">
      <c r="A27" s="54" t="s">
        <v>1362</v>
      </c>
      <c r="B27" s="27"/>
      <c r="C27" s="27"/>
      <c r="D27" s="27"/>
    </row>
    <row r="28" ht="18.75" customHeight="1" spans="1:4">
      <c r="A28" s="54" t="s">
        <v>1363</v>
      </c>
      <c r="B28" s="27"/>
      <c r="C28" s="27"/>
      <c r="D28" s="27"/>
    </row>
    <row r="29" ht="18.75" customHeight="1" spans="1:4">
      <c r="A29" s="54" t="s">
        <v>1364</v>
      </c>
      <c r="B29" s="27"/>
      <c r="C29" s="27"/>
      <c r="D29" s="27"/>
    </row>
    <row r="30" ht="18.75" customHeight="1" spans="1:4">
      <c r="A30" s="54" t="s">
        <v>1365</v>
      </c>
      <c r="B30" s="59">
        <v>0</v>
      </c>
      <c r="C30" s="59">
        <v>0</v>
      </c>
      <c r="D30" s="60"/>
    </row>
    <row r="31" ht="18.75" customHeight="1" spans="1:4">
      <c r="A31" s="61" t="s">
        <v>112</v>
      </c>
      <c r="B31" s="27">
        <v>0</v>
      </c>
      <c r="C31" s="27">
        <v>0</v>
      </c>
      <c r="D31" s="56"/>
    </row>
    <row r="32" ht="18.75" customHeight="1" spans="1:4">
      <c r="A32" s="62" t="s">
        <v>1366</v>
      </c>
      <c r="B32" s="27">
        <v>150</v>
      </c>
      <c r="C32" s="27">
        <v>150</v>
      </c>
      <c r="D32" s="60">
        <f>B32/C32</f>
        <v>1</v>
      </c>
    </row>
    <row r="33" ht="18.75" customHeight="1" spans="1:4">
      <c r="A33" s="57" t="s">
        <v>1367</v>
      </c>
      <c r="B33" s="27">
        <v>150</v>
      </c>
      <c r="C33" s="27">
        <v>150</v>
      </c>
      <c r="D33" s="60">
        <f>B33/C33</f>
        <v>1</v>
      </c>
    </row>
    <row r="34" ht="18.75" customHeight="1" spans="1:4">
      <c r="A34" s="57" t="s">
        <v>1368</v>
      </c>
      <c r="B34" s="27">
        <v>0</v>
      </c>
      <c r="C34" s="27">
        <v>330</v>
      </c>
      <c r="D34" s="60"/>
    </row>
    <row r="35" ht="18.75" customHeight="1" spans="1:4">
      <c r="A35" s="61" t="s">
        <v>1369</v>
      </c>
      <c r="B35" s="27">
        <v>150</v>
      </c>
      <c r="C35" s="27">
        <v>480</v>
      </c>
      <c r="D35" s="60">
        <f>B35/C35</f>
        <v>0.3125</v>
      </c>
    </row>
  </sheetData>
  <mergeCells count="1">
    <mergeCell ref="A2:D2"/>
  </mergeCells>
  <pageMargins left="0.629782348167239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"/>
  <sheetViews>
    <sheetView workbookViewId="0">
      <selection activeCell="G18" sqref="G18"/>
    </sheetView>
  </sheetViews>
  <sheetFormatPr defaultColWidth="9" defaultRowHeight="14.25" outlineLevelCol="3"/>
  <cols>
    <col min="1" max="1" width="37.375" style="12" customWidth="1"/>
    <col min="2" max="3" width="14.125" style="12" customWidth="1"/>
    <col min="4" max="4" width="21.75" style="12" customWidth="1"/>
    <col min="5" max="16384" width="9" style="12"/>
  </cols>
  <sheetData>
    <row r="1" ht="19.5" customHeight="1" spans="1:1">
      <c r="A1" s="12" t="s">
        <v>1370</v>
      </c>
    </row>
    <row r="2" ht="24.95" customHeight="1" spans="1:4">
      <c r="A2" s="13" t="s">
        <v>1371</v>
      </c>
      <c r="B2" s="13"/>
      <c r="C2" s="13"/>
      <c r="D2" s="13"/>
    </row>
    <row r="3" ht="17.25" customHeight="1" spans="2:4">
      <c r="B3" s="14"/>
      <c r="C3" s="14"/>
      <c r="D3" s="15" t="s">
        <v>1200</v>
      </c>
    </row>
    <row r="4" ht="36.75" customHeight="1" spans="1:4">
      <c r="A4" s="16" t="s">
        <v>1372</v>
      </c>
      <c r="B4" s="17" t="s">
        <v>40</v>
      </c>
      <c r="C4" s="18" t="s">
        <v>41</v>
      </c>
      <c r="D4" s="18" t="s">
        <v>42</v>
      </c>
    </row>
    <row r="5" ht="18" customHeight="1" spans="1:4">
      <c r="A5" s="19" t="s">
        <v>1373</v>
      </c>
      <c r="B5" s="43"/>
      <c r="C5" s="21"/>
      <c r="D5" s="22" t="s">
        <v>1374</v>
      </c>
    </row>
    <row r="6" ht="18" customHeight="1" spans="1:4">
      <c r="A6" s="23" t="s">
        <v>1375</v>
      </c>
      <c r="B6" s="43"/>
      <c r="C6" s="21"/>
      <c r="D6" s="24"/>
    </row>
    <row r="7" ht="18" customHeight="1" spans="1:4">
      <c r="A7" s="23" t="s">
        <v>1376</v>
      </c>
      <c r="B7" s="43"/>
      <c r="C7" s="21"/>
      <c r="D7" s="24"/>
    </row>
    <row r="8" ht="18" customHeight="1" spans="1:4">
      <c r="A8" s="23" t="s">
        <v>1377</v>
      </c>
      <c r="B8" s="43"/>
      <c r="C8" s="21"/>
      <c r="D8" s="24"/>
    </row>
    <row r="9" ht="18" customHeight="1" spans="1:4">
      <c r="A9" s="23" t="s">
        <v>1378</v>
      </c>
      <c r="B9" s="43"/>
      <c r="C9" s="21"/>
      <c r="D9" s="24"/>
    </row>
    <row r="10" ht="18" customHeight="1" spans="1:4">
      <c r="A10" s="23" t="s">
        <v>1379</v>
      </c>
      <c r="B10" s="43"/>
      <c r="C10" s="21"/>
      <c r="D10" s="25"/>
    </row>
    <row r="11" ht="18" customHeight="1" spans="1:4">
      <c r="A11" s="19" t="s">
        <v>1380</v>
      </c>
      <c r="B11" s="26">
        <v>13934</v>
      </c>
      <c r="C11" s="27">
        <v>12848</v>
      </c>
      <c r="D11" s="28">
        <f>B11/C11</f>
        <v>1.0845</v>
      </c>
    </row>
    <row r="12" ht="18" customHeight="1" spans="1:4">
      <c r="A12" s="23" t="s">
        <v>1375</v>
      </c>
      <c r="B12" s="26">
        <v>2192</v>
      </c>
      <c r="C12" s="27">
        <v>2350</v>
      </c>
      <c r="D12" s="28">
        <f t="shared" ref="D12:D17" si="0">B12/C12</f>
        <v>0.9328</v>
      </c>
    </row>
    <row r="13" ht="18" customHeight="1" spans="1:4">
      <c r="A13" s="23" t="s">
        <v>1376</v>
      </c>
      <c r="B13" s="26">
        <v>10410</v>
      </c>
      <c r="C13" s="27">
        <v>9470</v>
      </c>
      <c r="D13" s="28">
        <f t="shared" si="0"/>
        <v>1.0993</v>
      </c>
    </row>
    <row r="14" ht="18" customHeight="1" spans="1:4">
      <c r="A14" s="23" t="s">
        <v>1377</v>
      </c>
      <c r="B14" s="26">
        <v>800</v>
      </c>
      <c r="C14" s="27">
        <v>575</v>
      </c>
      <c r="D14" s="28">
        <f t="shared" si="0"/>
        <v>1.3913</v>
      </c>
    </row>
    <row r="15" ht="18" customHeight="1" spans="1:4">
      <c r="A15" s="23" t="s">
        <v>1381</v>
      </c>
      <c r="B15" s="26">
        <v>435</v>
      </c>
      <c r="C15" s="27">
        <v>432</v>
      </c>
      <c r="D15" s="28">
        <f t="shared" si="0"/>
        <v>1.0069</v>
      </c>
    </row>
    <row r="16" ht="18" customHeight="1" spans="1:4">
      <c r="A16" s="23" t="s">
        <v>1382</v>
      </c>
      <c r="B16" s="26">
        <v>23</v>
      </c>
      <c r="C16" s="27">
        <v>14</v>
      </c>
      <c r="D16" s="28">
        <f t="shared" si="0"/>
        <v>1.6429</v>
      </c>
    </row>
    <row r="17" ht="18" customHeight="1" spans="1:4">
      <c r="A17" s="23" t="s">
        <v>1378</v>
      </c>
      <c r="B17" s="26">
        <v>74</v>
      </c>
      <c r="C17" s="27">
        <v>7</v>
      </c>
      <c r="D17" s="28">
        <f t="shared" si="0"/>
        <v>10.5714</v>
      </c>
    </row>
    <row r="18" ht="18" customHeight="1" spans="1:4">
      <c r="A18" s="23" t="s">
        <v>1379</v>
      </c>
      <c r="B18" s="26"/>
      <c r="C18" s="27"/>
      <c r="D18" s="28"/>
    </row>
    <row r="19" ht="18" customHeight="1" spans="1:4">
      <c r="A19" s="19" t="s">
        <v>1383</v>
      </c>
      <c r="B19" s="26">
        <v>37788</v>
      </c>
      <c r="C19" s="27">
        <v>36688</v>
      </c>
      <c r="D19" s="28">
        <f>B19/C19</f>
        <v>1.03</v>
      </c>
    </row>
    <row r="20" ht="18" customHeight="1" spans="1:4">
      <c r="A20" s="35" t="s">
        <v>1375</v>
      </c>
      <c r="B20" s="26">
        <v>22243</v>
      </c>
      <c r="C20" s="27">
        <v>21307</v>
      </c>
      <c r="D20" s="28">
        <f>B20/C20</f>
        <v>1.0439</v>
      </c>
    </row>
    <row r="21" ht="18" customHeight="1" spans="1:4">
      <c r="A21" s="35" t="s">
        <v>1376</v>
      </c>
      <c r="B21" s="26">
        <v>15000</v>
      </c>
      <c r="C21" s="27">
        <v>15000</v>
      </c>
      <c r="D21" s="28">
        <f>B21/C21</f>
        <v>1</v>
      </c>
    </row>
    <row r="22" ht="18" customHeight="1" spans="1:4">
      <c r="A22" s="35" t="s">
        <v>1377</v>
      </c>
      <c r="B22" s="26">
        <v>145</v>
      </c>
      <c r="C22" s="27">
        <v>101</v>
      </c>
      <c r="D22" s="28">
        <f>B22/C22</f>
        <v>1.4356</v>
      </c>
    </row>
    <row r="23" ht="18" customHeight="1" spans="1:4">
      <c r="A23" s="35" t="s">
        <v>1382</v>
      </c>
      <c r="B23" s="26">
        <v>400</v>
      </c>
      <c r="C23" s="27">
        <v>280</v>
      </c>
      <c r="D23" s="28">
        <f>B23/C23</f>
        <v>1.4286</v>
      </c>
    </row>
    <row r="24" ht="18" customHeight="1" spans="1:4">
      <c r="A24" s="35" t="s">
        <v>1378</v>
      </c>
      <c r="B24" s="26">
        <v>0</v>
      </c>
      <c r="C24" s="27">
        <v>0</v>
      </c>
      <c r="D24" s="28"/>
    </row>
    <row r="25" ht="18" customHeight="1" spans="1:4">
      <c r="A25" s="35" t="s">
        <v>1379</v>
      </c>
      <c r="B25" s="27"/>
      <c r="C25" s="27"/>
      <c r="D25" s="27"/>
    </row>
    <row r="26" ht="18" customHeight="1" spans="1:4">
      <c r="A26" s="19" t="s">
        <v>1384</v>
      </c>
      <c r="B26" s="27"/>
      <c r="C26" s="31"/>
      <c r="D26" s="32" t="s">
        <v>1385</v>
      </c>
    </row>
    <row r="27" ht="18" customHeight="1" spans="1:4">
      <c r="A27" s="35" t="s">
        <v>1375</v>
      </c>
      <c r="B27" s="27"/>
      <c r="C27" s="31"/>
      <c r="D27" s="34"/>
    </row>
    <row r="28" ht="18" customHeight="1" spans="1:4">
      <c r="A28" s="35" t="s">
        <v>1376</v>
      </c>
      <c r="B28" s="27"/>
      <c r="C28" s="31"/>
      <c r="D28" s="34"/>
    </row>
    <row r="29" ht="18" customHeight="1" spans="1:4">
      <c r="A29" s="35" t="s">
        <v>1377</v>
      </c>
      <c r="B29" s="27"/>
      <c r="C29" s="31"/>
      <c r="D29" s="34"/>
    </row>
    <row r="30" ht="18" customHeight="1" spans="1:4">
      <c r="A30" s="35" t="s">
        <v>1378</v>
      </c>
      <c r="B30" s="27"/>
      <c r="C30" s="31"/>
      <c r="D30" s="34"/>
    </row>
    <row r="31" ht="18" customHeight="1" spans="1:4">
      <c r="A31" s="35" t="s">
        <v>1379</v>
      </c>
      <c r="B31" s="27"/>
      <c r="C31" s="31"/>
      <c r="D31" s="34"/>
    </row>
    <row r="32" ht="18" customHeight="1" spans="1:4">
      <c r="A32" s="19" t="s">
        <v>1386</v>
      </c>
      <c r="B32" s="27"/>
      <c r="C32" s="31"/>
      <c r="D32" s="34"/>
    </row>
    <row r="33" ht="18" customHeight="1" spans="1:4">
      <c r="A33" s="35" t="s">
        <v>1387</v>
      </c>
      <c r="B33" s="27"/>
      <c r="C33" s="31"/>
      <c r="D33" s="34"/>
    </row>
    <row r="34" ht="18" customHeight="1" spans="1:4">
      <c r="A34" s="23" t="s">
        <v>1375</v>
      </c>
      <c r="B34" s="27"/>
      <c r="C34" s="31"/>
      <c r="D34" s="34"/>
    </row>
    <row r="35" ht="18" customHeight="1" spans="1:4">
      <c r="A35" s="23" t="s">
        <v>1376</v>
      </c>
      <c r="B35" s="27"/>
      <c r="C35" s="31"/>
      <c r="D35" s="34"/>
    </row>
    <row r="36" ht="18" customHeight="1" spans="1:4">
      <c r="A36" s="23" t="s">
        <v>1377</v>
      </c>
      <c r="B36" s="27"/>
      <c r="C36" s="31"/>
      <c r="D36" s="34"/>
    </row>
    <row r="37" ht="18" customHeight="1" spans="1:4">
      <c r="A37" s="23" t="s">
        <v>1378</v>
      </c>
      <c r="B37" s="27"/>
      <c r="C37" s="31"/>
      <c r="D37" s="34"/>
    </row>
    <row r="38" ht="18" customHeight="1" spans="1:4">
      <c r="A38" s="23" t="s">
        <v>1379</v>
      </c>
      <c r="B38" s="27"/>
      <c r="C38" s="31"/>
      <c r="D38" s="34"/>
    </row>
    <row r="39" ht="18" customHeight="1" spans="1:4">
      <c r="A39" s="35" t="s">
        <v>1388</v>
      </c>
      <c r="B39" s="27"/>
      <c r="C39" s="31"/>
      <c r="D39" s="34"/>
    </row>
    <row r="40" ht="18" customHeight="1" spans="1:4">
      <c r="A40" s="23" t="s">
        <v>1375</v>
      </c>
      <c r="B40" s="27"/>
      <c r="C40" s="31"/>
      <c r="D40" s="34"/>
    </row>
    <row r="41" ht="18" customHeight="1" spans="1:4">
      <c r="A41" s="23" t="s">
        <v>1376</v>
      </c>
      <c r="B41" s="27"/>
      <c r="C41" s="31"/>
      <c r="D41" s="34"/>
    </row>
    <row r="42" ht="18" customHeight="1" spans="1:4">
      <c r="A42" s="23" t="s">
        <v>1377</v>
      </c>
      <c r="B42" s="27"/>
      <c r="C42" s="31"/>
      <c r="D42" s="34"/>
    </row>
    <row r="43" ht="18" customHeight="1" spans="1:4">
      <c r="A43" s="23" t="s">
        <v>1378</v>
      </c>
      <c r="B43" s="27"/>
      <c r="C43" s="31"/>
      <c r="D43" s="34"/>
    </row>
    <row r="44" ht="18" customHeight="1" spans="1:4">
      <c r="A44" s="23" t="s">
        <v>1379</v>
      </c>
      <c r="B44" s="27"/>
      <c r="C44" s="31"/>
      <c r="D44" s="34"/>
    </row>
    <row r="45" ht="18" customHeight="1" spans="1:4">
      <c r="A45" s="35" t="s">
        <v>1389</v>
      </c>
      <c r="B45" s="27"/>
      <c r="C45" s="31"/>
      <c r="D45" s="34"/>
    </row>
    <row r="46" ht="18" customHeight="1" spans="1:4">
      <c r="A46" s="35" t="s">
        <v>1390</v>
      </c>
      <c r="B46" s="27"/>
      <c r="C46" s="31"/>
      <c r="D46" s="34"/>
    </row>
    <row r="47" ht="18" customHeight="1" spans="1:4">
      <c r="A47" s="35" t="s">
        <v>1391</v>
      </c>
      <c r="B47" s="27"/>
      <c r="C47" s="31"/>
      <c r="D47" s="34"/>
    </row>
    <row r="48" ht="18" customHeight="1" spans="1:4">
      <c r="A48" s="35" t="s">
        <v>1392</v>
      </c>
      <c r="B48" s="27"/>
      <c r="C48" s="31"/>
      <c r="D48" s="34"/>
    </row>
    <row r="49" ht="18" customHeight="1" spans="1:4">
      <c r="A49" s="38" t="s">
        <v>1378</v>
      </c>
      <c r="B49" s="27"/>
      <c r="C49" s="31"/>
      <c r="D49" s="34"/>
    </row>
    <row r="50" ht="18" customHeight="1" spans="1:4">
      <c r="A50" s="38" t="s">
        <v>1379</v>
      </c>
      <c r="B50" s="27"/>
      <c r="C50" s="31"/>
      <c r="D50" s="34"/>
    </row>
    <row r="51" ht="18" customHeight="1" spans="1:4">
      <c r="A51" s="19" t="s">
        <v>1393</v>
      </c>
      <c r="B51" s="27"/>
      <c r="C51" s="31"/>
      <c r="D51" s="34"/>
    </row>
    <row r="52" ht="18" customHeight="1" spans="1:4">
      <c r="A52" s="23" t="s">
        <v>1375</v>
      </c>
      <c r="B52" s="27"/>
      <c r="C52" s="31"/>
      <c r="D52" s="34"/>
    </row>
    <row r="53" ht="18" customHeight="1" spans="1:4">
      <c r="A53" s="23" t="s">
        <v>1376</v>
      </c>
      <c r="B53" s="27"/>
      <c r="C53" s="31"/>
      <c r="D53" s="34"/>
    </row>
    <row r="54" ht="18" customHeight="1" spans="1:4">
      <c r="A54" s="23" t="s">
        <v>1377</v>
      </c>
      <c r="B54" s="27"/>
      <c r="C54" s="31"/>
      <c r="D54" s="34"/>
    </row>
    <row r="55" ht="18" customHeight="1" spans="1:4">
      <c r="A55" s="23" t="s">
        <v>1378</v>
      </c>
      <c r="B55" s="27"/>
      <c r="C55" s="31"/>
      <c r="D55" s="34"/>
    </row>
    <row r="56" ht="18" customHeight="1" spans="1:4">
      <c r="A56" s="23" t="s">
        <v>1379</v>
      </c>
      <c r="B56" s="27"/>
      <c r="C56" s="31"/>
      <c r="D56" s="34"/>
    </row>
    <row r="57" ht="18" customHeight="1" spans="1:4">
      <c r="A57" s="19" t="s">
        <v>1394</v>
      </c>
      <c r="B57" s="27"/>
      <c r="C57" s="31"/>
      <c r="D57" s="34"/>
    </row>
    <row r="58" ht="18" customHeight="1" spans="1:4">
      <c r="A58" s="23" t="s">
        <v>1375</v>
      </c>
      <c r="B58" s="27"/>
      <c r="C58" s="31"/>
      <c r="D58" s="34"/>
    </row>
    <row r="59" ht="18" customHeight="1" spans="1:4">
      <c r="A59" s="23" t="s">
        <v>1376</v>
      </c>
      <c r="B59" s="27"/>
      <c r="C59" s="31"/>
      <c r="D59" s="34"/>
    </row>
    <row r="60" ht="18" customHeight="1" spans="1:4">
      <c r="A60" s="23" t="s">
        <v>1377</v>
      </c>
      <c r="B60" s="27"/>
      <c r="C60" s="31"/>
      <c r="D60" s="34"/>
    </row>
    <row r="61" ht="18" customHeight="1" spans="1:4">
      <c r="A61" s="23" t="s">
        <v>1378</v>
      </c>
      <c r="B61" s="27"/>
      <c r="C61" s="31"/>
      <c r="D61" s="34"/>
    </row>
    <row r="62" ht="18" customHeight="1" spans="1:4">
      <c r="A62" s="23" t="s">
        <v>1379</v>
      </c>
      <c r="B62" s="27"/>
      <c r="C62" s="31"/>
      <c r="D62" s="34"/>
    </row>
    <row r="63" ht="18" customHeight="1" spans="1:4">
      <c r="A63" s="19" t="s">
        <v>1395</v>
      </c>
      <c r="B63" s="27"/>
      <c r="C63" s="31"/>
      <c r="D63" s="34"/>
    </row>
    <row r="64" ht="18" customHeight="1" spans="1:4">
      <c r="A64" s="23" t="s">
        <v>1375</v>
      </c>
      <c r="B64" s="27"/>
      <c r="C64" s="31"/>
      <c r="D64" s="34"/>
    </row>
    <row r="65" ht="18" customHeight="1" spans="1:4">
      <c r="A65" s="23" t="s">
        <v>1376</v>
      </c>
      <c r="B65" s="27"/>
      <c r="C65" s="31"/>
      <c r="D65" s="34"/>
    </row>
    <row r="66" ht="18" customHeight="1" spans="1:4">
      <c r="A66" s="23" t="s">
        <v>1377</v>
      </c>
      <c r="B66" s="27"/>
      <c r="C66" s="31"/>
      <c r="D66" s="34"/>
    </row>
    <row r="67" ht="18" customHeight="1" spans="1:4">
      <c r="A67" s="23" t="s">
        <v>1378</v>
      </c>
      <c r="B67" s="27"/>
      <c r="C67" s="31"/>
      <c r="D67" s="34"/>
    </row>
    <row r="68" ht="18" customHeight="1" spans="1:4">
      <c r="A68" s="23" t="s">
        <v>1379</v>
      </c>
      <c r="B68" s="44"/>
      <c r="C68" s="45"/>
      <c r="D68" s="42"/>
    </row>
  </sheetData>
  <mergeCells count="3">
    <mergeCell ref="A2:D2"/>
    <mergeCell ref="D5:D10"/>
    <mergeCell ref="D26:D68"/>
  </mergeCells>
  <conditionalFormatting sqref="A5:A18 A34:A38 A40:A44 A52:A56 A58:A62 A64:A68">
    <cfRule type="expression" dxfId="0" priority="6" stopIfTrue="1">
      <formula>"len($A:$A)=3"</formula>
    </cfRule>
  </conditionalFormatting>
  <pageMargins left="0.629782348167239" right="0.236081607698456" top="0.551319967104694" bottom="0.551319967104694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opLeftCell="A28" workbookViewId="0">
      <selection activeCell="I10" sqref="I10"/>
    </sheetView>
  </sheetViews>
  <sheetFormatPr defaultColWidth="9" defaultRowHeight="14.25" outlineLevelCol="3"/>
  <cols>
    <col min="1" max="1" width="46" style="12" customWidth="1"/>
    <col min="2" max="2" width="13" style="12" customWidth="1"/>
    <col min="3" max="3" width="13.375" style="12" customWidth="1"/>
    <col min="4" max="4" width="17.375" style="12" customWidth="1"/>
    <col min="5" max="16384" width="9" style="12"/>
  </cols>
  <sheetData>
    <row r="1" ht="19.5" customHeight="1" spans="1:1">
      <c r="A1" s="12" t="s">
        <v>1396</v>
      </c>
    </row>
    <row r="2" ht="26.25" customHeight="1" spans="1:4">
      <c r="A2" s="13" t="s">
        <v>1397</v>
      </c>
      <c r="B2" s="13"/>
      <c r="C2" s="13"/>
      <c r="D2" s="13"/>
    </row>
    <row r="3" ht="17.25" customHeight="1" spans="2:4">
      <c r="B3" s="14"/>
      <c r="C3" s="14"/>
      <c r="D3" s="15" t="s">
        <v>1200</v>
      </c>
    </row>
    <row r="4" ht="44.45" customHeight="1" spans="1:4">
      <c r="A4" s="16" t="s">
        <v>1372</v>
      </c>
      <c r="B4" s="17" t="s">
        <v>40</v>
      </c>
      <c r="C4" s="18" t="s">
        <v>41</v>
      </c>
      <c r="D4" s="18" t="s">
        <v>42</v>
      </c>
    </row>
    <row r="5" ht="23.25" customHeight="1" spans="1:4">
      <c r="A5" s="19" t="s">
        <v>1398</v>
      </c>
      <c r="B5" s="20"/>
      <c r="C5" s="21"/>
      <c r="D5" s="22" t="s">
        <v>1374</v>
      </c>
    </row>
    <row r="6" ht="23.25" customHeight="1" spans="1:4">
      <c r="A6" s="23" t="s">
        <v>1399</v>
      </c>
      <c r="B6" s="20"/>
      <c r="C6" s="21"/>
      <c r="D6" s="24"/>
    </row>
    <row r="7" ht="23.25" customHeight="1" spans="1:4">
      <c r="A7" s="23" t="s">
        <v>1400</v>
      </c>
      <c r="B7" s="20"/>
      <c r="C7" s="21"/>
      <c r="D7" s="24"/>
    </row>
    <row r="8" ht="23.25" customHeight="1" spans="1:4">
      <c r="A8" s="23" t="s">
        <v>1401</v>
      </c>
      <c r="B8" s="20"/>
      <c r="C8" s="21"/>
      <c r="D8" s="24"/>
    </row>
    <row r="9" ht="23.25" customHeight="1" spans="1:4">
      <c r="A9" s="23" t="s">
        <v>1402</v>
      </c>
      <c r="B9" s="20"/>
      <c r="C9" s="21"/>
      <c r="D9" s="25"/>
    </row>
    <row r="10" ht="23.25" customHeight="1" spans="1:4">
      <c r="A10" s="19" t="s">
        <v>1403</v>
      </c>
      <c r="B10" s="26">
        <v>10976</v>
      </c>
      <c r="C10" s="27">
        <v>9993</v>
      </c>
      <c r="D10" s="28">
        <f>B10/C10</f>
        <v>1.0984</v>
      </c>
    </row>
    <row r="11" ht="23.25" customHeight="1" spans="1:4">
      <c r="A11" s="29" t="s">
        <v>1404</v>
      </c>
      <c r="B11" s="26">
        <v>10976</v>
      </c>
      <c r="C11" s="27">
        <v>9993</v>
      </c>
      <c r="D11" s="28">
        <f>B11/C11</f>
        <v>1.0984</v>
      </c>
    </row>
    <row r="12" ht="23.25" customHeight="1" spans="1:4">
      <c r="A12" s="29" t="s">
        <v>1405</v>
      </c>
      <c r="B12" s="26"/>
      <c r="C12" s="27"/>
      <c r="D12" s="28"/>
    </row>
    <row r="13" ht="23.25" customHeight="1" spans="1:4">
      <c r="A13" s="29" t="s">
        <v>1406</v>
      </c>
      <c r="B13" s="26"/>
      <c r="C13" s="27"/>
      <c r="D13" s="28"/>
    </row>
    <row r="14" ht="23.25" customHeight="1" spans="1:4">
      <c r="A14" s="29" t="s">
        <v>1407</v>
      </c>
      <c r="B14" s="26"/>
      <c r="C14" s="27"/>
      <c r="D14" s="28"/>
    </row>
    <row r="15" ht="23.25" customHeight="1" spans="1:4">
      <c r="A15" s="19" t="s">
        <v>1408</v>
      </c>
      <c r="B15" s="26">
        <v>38953</v>
      </c>
      <c r="C15" s="27">
        <v>36304</v>
      </c>
      <c r="D15" s="28">
        <f>B15/C15</f>
        <v>1.073</v>
      </c>
    </row>
    <row r="16" ht="23.25" customHeight="1" spans="1:4">
      <c r="A16" s="30" t="s">
        <v>1409</v>
      </c>
      <c r="B16" s="26">
        <v>38953</v>
      </c>
      <c r="C16" s="27">
        <v>36304</v>
      </c>
      <c r="D16" s="28">
        <f>B16/C16</f>
        <v>1.073</v>
      </c>
    </row>
    <row r="17" ht="23.25" customHeight="1" spans="1:4">
      <c r="A17" s="30" t="s">
        <v>1410</v>
      </c>
      <c r="B17" s="27"/>
      <c r="C17" s="31"/>
      <c r="D17" s="27"/>
    </row>
    <row r="18" ht="23.25" customHeight="1" spans="1:4">
      <c r="A18" s="19" t="s">
        <v>1411</v>
      </c>
      <c r="B18" s="27"/>
      <c r="C18" s="31"/>
      <c r="D18" s="32" t="s">
        <v>1385</v>
      </c>
    </row>
    <row r="19" ht="23.25" customHeight="1" spans="1:4">
      <c r="A19" s="33" t="s">
        <v>1412</v>
      </c>
      <c r="B19" s="27"/>
      <c r="C19" s="31"/>
      <c r="D19" s="34"/>
    </row>
    <row r="20" ht="23.25" customHeight="1" spans="1:4">
      <c r="A20" s="33" t="s">
        <v>1413</v>
      </c>
      <c r="B20" s="27"/>
      <c r="C20" s="31"/>
      <c r="D20" s="34"/>
    </row>
    <row r="21" ht="23.25" customHeight="1" spans="1:4">
      <c r="A21" s="33" t="s">
        <v>1414</v>
      </c>
      <c r="B21" s="27"/>
      <c r="C21" s="31"/>
      <c r="D21" s="34"/>
    </row>
    <row r="22" ht="23.25" customHeight="1" spans="1:4">
      <c r="A22" s="19" t="s">
        <v>1415</v>
      </c>
      <c r="B22" s="27"/>
      <c r="C22" s="31"/>
      <c r="D22" s="34"/>
    </row>
    <row r="23" ht="23.25" customHeight="1" spans="1:4">
      <c r="A23" s="35" t="s">
        <v>1416</v>
      </c>
      <c r="B23" s="27"/>
      <c r="C23" s="31"/>
      <c r="D23" s="34"/>
    </row>
    <row r="24" ht="23.25" customHeight="1" spans="1:4">
      <c r="A24" s="36" t="s">
        <v>1417</v>
      </c>
      <c r="B24" s="27"/>
      <c r="C24" s="31"/>
      <c r="D24" s="34"/>
    </row>
    <row r="25" ht="23.25" customHeight="1" spans="1:4">
      <c r="A25" s="36" t="s">
        <v>1418</v>
      </c>
      <c r="B25" s="27"/>
      <c r="C25" s="31"/>
      <c r="D25" s="34"/>
    </row>
    <row r="26" ht="23.25" customHeight="1" spans="1:4">
      <c r="A26" s="36" t="s">
        <v>1419</v>
      </c>
      <c r="B26" s="27"/>
      <c r="C26" s="31"/>
      <c r="D26" s="34"/>
    </row>
    <row r="27" ht="23.25" customHeight="1" spans="1:4">
      <c r="A27" s="35" t="s">
        <v>1420</v>
      </c>
      <c r="B27" s="27"/>
      <c r="C27" s="31"/>
      <c r="D27" s="34"/>
    </row>
    <row r="28" ht="23.25" customHeight="1" spans="1:4">
      <c r="A28" s="37" t="s">
        <v>1421</v>
      </c>
      <c r="B28" s="27"/>
      <c r="C28" s="31"/>
      <c r="D28" s="34"/>
    </row>
    <row r="29" ht="23.25" customHeight="1" spans="1:4">
      <c r="A29" s="37" t="s">
        <v>1422</v>
      </c>
      <c r="B29" s="27"/>
      <c r="C29" s="31"/>
      <c r="D29" s="34"/>
    </row>
    <row r="30" ht="23.25" customHeight="1" spans="1:4">
      <c r="A30" s="37" t="s">
        <v>1423</v>
      </c>
      <c r="B30" s="27"/>
      <c r="C30" s="31"/>
      <c r="D30" s="34"/>
    </row>
    <row r="31" ht="23.25" customHeight="1" spans="1:4">
      <c r="A31" s="35" t="s">
        <v>1424</v>
      </c>
      <c r="B31" s="27"/>
      <c r="C31" s="31"/>
      <c r="D31" s="34"/>
    </row>
    <row r="32" ht="23.25" customHeight="1" spans="1:4">
      <c r="A32" s="38" t="s">
        <v>1425</v>
      </c>
      <c r="B32" s="27"/>
      <c r="C32" s="31"/>
      <c r="D32" s="34"/>
    </row>
    <row r="33" ht="23.25" customHeight="1" spans="1:4">
      <c r="A33" s="38" t="s">
        <v>1422</v>
      </c>
      <c r="B33" s="27"/>
      <c r="C33" s="31"/>
      <c r="D33" s="34"/>
    </row>
    <row r="34" ht="23.25" customHeight="1" spans="1:4">
      <c r="A34" s="38" t="s">
        <v>1426</v>
      </c>
      <c r="B34" s="27"/>
      <c r="C34" s="31"/>
      <c r="D34" s="34"/>
    </row>
    <row r="35" ht="23.25" customHeight="1" spans="1:4">
      <c r="A35" s="19" t="s">
        <v>1427</v>
      </c>
      <c r="B35" s="27"/>
      <c r="C35" s="31"/>
      <c r="D35" s="34"/>
    </row>
    <row r="36" ht="23.25" customHeight="1" spans="1:4">
      <c r="A36" s="39" t="s">
        <v>1428</v>
      </c>
      <c r="B36" s="27"/>
      <c r="C36" s="31"/>
      <c r="D36" s="34"/>
    </row>
    <row r="37" ht="23.25" customHeight="1" spans="1:4">
      <c r="A37" s="39" t="s">
        <v>1429</v>
      </c>
      <c r="B37" s="27"/>
      <c r="C37" s="31"/>
      <c r="D37" s="34"/>
    </row>
    <row r="38" ht="23.25" customHeight="1" spans="1:4">
      <c r="A38" s="39" t="s">
        <v>1430</v>
      </c>
      <c r="B38" s="27"/>
      <c r="C38" s="31"/>
      <c r="D38" s="34"/>
    </row>
    <row r="39" ht="23.25" customHeight="1" spans="1:4">
      <c r="A39" s="39" t="s">
        <v>1431</v>
      </c>
      <c r="B39" s="27"/>
      <c r="C39" s="31"/>
      <c r="D39" s="34"/>
    </row>
    <row r="40" ht="23.25" customHeight="1" spans="1:4">
      <c r="A40" s="19" t="s">
        <v>1432</v>
      </c>
      <c r="B40" s="27"/>
      <c r="C40" s="31"/>
      <c r="D40" s="34"/>
    </row>
    <row r="41" ht="23.25" customHeight="1" spans="1:4">
      <c r="A41" s="40" t="s">
        <v>1433</v>
      </c>
      <c r="B41" s="27"/>
      <c r="C41" s="31"/>
      <c r="D41" s="34"/>
    </row>
    <row r="42" ht="23.25" customHeight="1" spans="1:4">
      <c r="A42" s="40" t="s">
        <v>1434</v>
      </c>
      <c r="B42" s="27"/>
      <c r="C42" s="31"/>
      <c r="D42" s="34"/>
    </row>
    <row r="43" ht="23.25" customHeight="1" spans="1:4">
      <c r="A43" s="40" t="s">
        <v>1401</v>
      </c>
      <c r="B43" s="27"/>
      <c r="C43" s="31"/>
      <c r="D43" s="34"/>
    </row>
    <row r="44" ht="23.25" customHeight="1" spans="1:4">
      <c r="A44" s="40" t="s">
        <v>1435</v>
      </c>
      <c r="B44" s="27"/>
      <c r="C44" s="31"/>
      <c r="D44" s="34"/>
    </row>
    <row r="45" ht="23.25" customHeight="1" spans="1:4">
      <c r="A45" s="40" t="s">
        <v>1436</v>
      </c>
      <c r="B45" s="27"/>
      <c r="C45" s="31"/>
      <c r="D45" s="34"/>
    </row>
    <row r="46" ht="23.25" customHeight="1" spans="1:4">
      <c r="A46" s="19" t="s">
        <v>1437</v>
      </c>
      <c r="B46" s="27"/>
      <c r="C46" s="31"/>
      <c r="D46" s="34"/>
    </row>
    <row r="47" ht="23.25" customHeight="1" spans="1:4">
      <c r="A47" s="41" t="s">
        <v>1438</v>
      </c>
      <c r="B47" s="27"/>
      <c r="C47" s="31"/>
      <c r="D47" s="34"/>
    </row>
    <row r="48" ht="23.25" customHeight="1" spans="1:4">
      <c r="A48" s="41" t="s">
        <v>1439</v>
      </c>
      <c r="B48" s="27"/>
      <c r="C48" s="31"/>
      <c r="D48" s="34"/>
    </row>
    <row r="49" ht="23.25" customHeight="1" spans="1:4">
      <c r="A49" s="41" t="s">
        <v>1440</v>
      </c>
      <c r="B49" s="27"/>
      <c r="C49" s="31"/>
      <c r="D49" s="42"/>
    </row>
  </sheetData>
  <mergeCells count="3">
    <mergeCell ref="A2:D2"/>
    <mergeCell ref="D5:D9"/>
    <mergeCell ref="D18:D49"/>
  </mergeCells>
  <conditionalFormatting sqref="A5:A14">
    <cfRule type="expression" dxfId="0" priority="1" stopIfTrue="1">
      <formula>"len($A:$A)=3"</formula>
    </cfRule>
  </conditionalFormatting>
  <pageMargins left="0.433279163255466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2" sqref="C12"/>
    </sheetView>
  </sheetViews>
  <sheetFormatPr defaultColWidth="8.75" defaultRowHeight="14.25" outlineLevelCol="2"/>
  <cols>
    <col min="1" max="1" width="11.375" style="1" customWidth="1"/>
    <col min="2" max="2" width="34.25" style="1" customWidth="1"/>
    <col min="3" max="3" width="36.375" style="1" customWidth="1"/>
    <col min="4" max="16384" width="8.75" style="1"/>
  </cols>
  <sheetData>
    <row r="1" spans="1:1">
      <c r="A1" s="1" t="s">
        <v>1441</v>
      </c>
    </row>
    <row r="2" ht="29.25" customHeight="1" spans="1:3">
      <c r="A2" s="2" t="s">
        <v>1442</v>
      </c>
      <c r="B2" s="2"/>
      <c r="C2" s="2"/>
    </row>
    <row r="3" ht="26.25" customHeight="1" spans="1:3">
      <c r="A3" s="3"/>
      <c r="B3" s="4"/>
      <c r="C3" s="5" t="s">
        <v>38</v>
      </c>
    </row>
    <row r="4" ht="27.75" customHeight="1" spans="1:3">
      <c r="A4" s="6" t="s">
        <v>1443</v>
      </c>
      <c r="B4" s="6"/>
      <c r="C4" s="6" t="s">
        <v>1444</v>
      </c>
    </row>
    <row r="5" ht="27.75" customHeight="1" spans="1:3">
      <c r="A5" s="7" t="s">
        <v>1445</v>
      </c>
      <c r="B5" s="7"/>
      <c r="C5" s="8">
        <v>674882</v>
      </c>
    </row>
    <row r="6" ht="27.75" customHeight="1" spans="1:3">
      <c r="A6" s="7" t="s">
        <v>1446</v>
      </c>
      <c r="B6" s="7"/>
      <c r="C6" s="8">
        <v>21277</v>
      </c>
    </row>
    <row r="7" ht="27.75" customHeight="1" spans="1:3">
      <c r="A7" s="7" t="s">
        <v>1447</v>
      </c>
      <c r="B7" s="7"/>
      <c r="C7" s="8">
        <v>4162</v>
      </c>
    </row>
    <row r="8" ht="27.75" customHeight="1" spans="1:3">
      <c r="A8" s="7" t="s">
        <v>1448</v>
      </c>
      <c r="B8" s="7"/>
      <c r="C8" s="8">
        <v>691997</v>
      </c>
    </row>
    <row r="9" ht="27.75" customHeight="1" spans="1:3">
      <c r="A9" s="6" t="s">
        <v>1449</v>
      </c>
      <c r="B9" s="6"/>
      <c r="C9" s="6" t="s">
        <v>1444</v>
      </c>
    </row>
    <row r="10" ht="27.75" customHeight="1" spans="1:3">
      <c r="A10" s="7" t="s">
        <v>1450</v>
      </c>
      <c r="B10" s="7"/>
      <c r="C10" s="9">
        <v>712215</v>
      </c>
    </row>
    <row r="11" ht="27.75" customHeight="1" spans="1:3">
      <c r="A11" s="7" t="s">
        <v>1451</v>
      </c>
      <c r="B11" s="7"/>
      <c r="C11" s="9">
        <v>11780</v>
      </c>
    </row>
    <row r="12" ht="27.75" customHeight="1" spans="1:3">
      <c r="A12" s="7" t="s">
        <v>1452</v>
      </c>
      <c r="B12" s="7"/>
      <c r="C12" s="9">
        <v>717410</v>
      </c>
    </row>
    <row r="13" ht="54.6" customHeight="1" spans="1:3">
      <c r="A13" s="11" t="s">
        <v>1453</v>
      </c>
      <c r="B13" s="11"/>
      <c r="C13" s="11"/>
    </row>
  </sheetData>
  <mergeCells count="11">
    <mergeCell ref="A2:C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C13"/>
  </mergeCells>
  <pageMargins left="0.629782348167239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E14" sqref="E14"/>
    </sheetView>
  </sheetViews>
  <sheetFormatPr defaultColWidth="8.75" defaultRowHeight="14.25" outlineLevelCol="2"/>
  <cols>
    <col min="1" max="1" width="12.875" style="1" customWidth="1"/>
    <col min="2" max="2" width="33.875" style="1" customWidth="1"/>
    <col min="3" max="3" width="35.125" style="1" customWidth="1"/>
    <col min="4" max="16384" width="8.75" style="1"/>
  </cols>
  <sheetData>
    <row r="1" spans="1:1">
      <c r="A1" s="1" t="s">
        <v>1454</v>
      </c>
    </row>
    <row r="2" ht="29.25" customHeight="1" spans="1:3">
      <c r="A2" s="2" t="s">
        <v>1455</v>
      </c>
      <c r="B2" s="2"/>
      <c r="C2" s="2"/>
    </row>
    <row r="3" ht="26.25" customHeight="1" spans="1:3">
      <c r="A3" s="3"/>
      <c r="B3" s="4"/>
      <c r="C3" s="5" t="s">
        <v>38</v>
      </c>
    </row>
    <row r="4" ht="29.25" customHeight="1" spans="1:3">
      <c r="A4" s="6" t="s">
        <v>1443</v>
      </c>
      <c r="B4" s="6"/>
      <c r="C4" s="6" t="s">
        <v>1444</v>
      </c>
    </row>
    <row r="5" ht="29.25" customHeight="1" spans="1:3">
      <c r="A5" s="7" t="s">
        <v>1456</v>
      </c>
      <c r="B5" s="7"/>
      <c r="C5" s="8">
        <v>632932</v>
      </c>
    </row>
    <row r="6" ht="29.25" customHeight="1" spans="1:3">
      <c r="A6" s="7" t="s">
        <v>1457</v>
      </c>
      <c r="B6" s="7"/>
      <c r="C6" s="8">
        <v>2432</v>
      </c>
    </row>
    <row r="7" ht="29.25" customHeight="1" spans="1:3">
      <c r="A7" s="7" t="s">
        <v>1458</v>
      </c>
      <c r="B7" s="7"/>
      <c r="C7" s="8">
        <v>284985</v>
      </c>
    </row>
    <row r="8" ht="29.25" customHeight="1" spans="1:3">
      <c r="A8" s="7" t="s">
        <v>1459</v>
      </c>
      <c r="B8" s="7"/>
      <c r="C8" s="8">
        <v>915485</v>
      </c>
    </row>
    <row r="9" ht="29.25" customHeight="1" spans="1:3">
      <c r="A9" s="6" t="s">
        <v>1449</v>
      </c>
      <c r="B9" s="6"/>
      <c r="C9" s="6" t="s">
        <v>1444</v>
      </c>
    </row>
    <row r="10" ht="29.25" customHeight="1" spans="1:3">
      <c r="A10" s="7" t="s">
        <v>1460</v>
      </c>
      <c r="B10" s="7"/>
      <c r="C10" s="9">
        <v>640272</v>
      </c>
    </row>
    <row r="11" ht="29.25" customHeight="1" spans="1:3">
      <c r="A11" s="7" t="s">
        <v>1461</v>
      </c>
      <c r="B11" s="7"/>
      <c r="C11" s="9">
        <v>31043</v>
      </c>
    </row>
    <row r="12" ht="29.25" customHeight="1" spans="1:3">
      <c r="A12" s="7" t="s">
        <v>1462</v>
      </c>
      <c r="B12" s="7"/>
      <c r="C12" s="9">
        <v>922549</v>
      </c>
    </row>
    <row r="13" customHeight="1" spans="1:3">
      <c r="A13" s="3"/>
      <c r="B13" s="3"/>
      <c r="C13" s="3"/>
    </row>
    <row r="14" ht="49.9" customHeight="1" spans="1:3">
      <c r="A14" s="10" t="s">
        <v>1453</v>
      </c>
      <c r="B14" s="10"/>
      <c r="C14" s="10"/>
    </row>
  </sheetData>
  <mergeCells count="4">
    <mergeCell ref="A2:C2"/>
    <mergeCell ref="A4:B4"/>
    <mergeCell ref="A9:B9"/>
    <mergeCell ref="A14:C14"/>
  </mergeCells>
  <pageMargins left="0.629782348167239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1"/>
  <sheetViews>
    <sheetView workbookViewId="0">
      <selection activeCell="H13" sqref="H13"/>
    </sheetView>
  </sheetViews>
  <sheetFormatPr defaultColWidth="9" defaultRowHeight="14.25" outlineLevelCol="3"/>
  <cols>
    <col min="1" max="1" width="44.625" style="14" customWidth="1"/>
    <col min="2" max="2" width="12.125" style="46" customWidth="1"/>
    <col min="3" max="3" width="14" style="46" customWidth="1"/>
    <col min="4" max="4" width="15.125" style="46" customWidth="1"/>
    <col min="5" max="16384" width="9" style="14"/>
  </cols>
  <sheetData>
    <row r="1" ht="18" customHeight="1" spans="1:2">
      <c r="A1" s="185" t="s">
        <v>36</v>
      </c>
      <c r="B1" s="192"/>
    </row>
    <row r="2" ht="22.5" customHeight="1" spans="1:4">
      <c r="A2" s="155" t="s">
        <v>37</v>
      </c>
      <c r="B2" s="155"/>
      <c r="C2" s="155"/>
      <c r="D2" s="155"/>
    </row>
    <row r="3" spans="1:4">
      <c r="A3" s="186"/>
      <c r="B3" s="192"/>
      <c r="D3" s="143" t="s">
        <v>38</v>
      </c>
    </row>
    <row r="4" ht="44.45" customHeight="1" spans="1:4">
      <c r="A4" s="193" t="s">
        <v>39</v>
      </c>
      <c r="B4" s="96" t="s">
        <v>40</v>
      </c>
      <c r="C4" s="18" t="s">
        <v>41</v>
      </c>
      <c r="D4" s="18" t="s">
        <v>42</v>
      </c>
    </row>
    <row r="5" spans="1:4">
      <c r="A5" s="194" t="s">
        <v>43</v>
      </c>
      <c r="B5" s="96">
        <v>104214</v>
      </c>
      <c r="C5" s="18">
        <v>121741</v>
      </c>
      <c r="D5" s="130">
        <f>B5/C5</f>
        <v>0.856</v>
      </c>
    </row>
    <row r="6" spans="1:4">
      <c r="A6" s="57" t="s">
        <v>44</v>
      </c>
      <c r="B6" s="195">
        <v>45800</v>
      </c>
      <c r="C6" s="189">
        <v>53476</v>
      </c>
      <c r="D6" s="135">
        <f>B6/C6</f>
        <v>0.8565</v>
      </c>
    </row>
    <row r="7" spans="1:4">
      <c r="A7" s="57" t="s">
        <v>45</v>
      </c>
      <c r="B7" s="195"/>
      <c r="C7" s="160"/>
      <c r="D7" s="135"/>
    </row>
    <row r="8" spans="1:4">
      <c r="A8" s="57" t="s">
        <v>46</v>
      </c>
      <c r="B8" s="195">
        <v>12082</v>
      </c>
      <c r="C8" s="189">
        <v>18141</v>
      </c>
      <c r="D8" s="135">
        <f t="shared" ref="D8:D21" si="0">B8/C8</f>
        <v>0.666</v>
      </c>
    </row>
    <row r="9" spans="1:4">
      <c r="A9" s="57" t="s">
        <v>47</v>
      </c>
      <c r="B9" s="195"/>
      <c r="C9" s="189"/>
      <c r="D9" s="135"/>
    </row>
    <row r="10" spans="1:4">
      <c r="A10" s="57" t="s">
        <v>48</v>
      </c>
      <c r="B10" s="195">
        <v>4700</v>
      </c>
      <c r="C10" s="189">
        <v>8000</v>
      </c>
      <c r="D10" s="135">
        <f t="shared" si="0"/>
        <v>0.5875</v>
      </c>
    </row>
    <row r="11" spans="1:4">
      <c r="A11" s="196" t="s">
        <v>49</v>
      </c>
      <c r="B11" s="195">
        <v>2500</v>
      </c>
      <c r="C11" s="189">
        <v>2205</v>
      </c>
      <c r="D11" s="135">
        <f t="shared" si="0"/>
        <v>1.1338</v>
      </c>
    </row>
    <row r="12" spans="1:4">
      <c r="A12" s="196" t="s">
        <v>50</v>
      </c>
      <c r="B12" s="195">
        <v>5000</v>
      </c>
      <c r="C12" s="189">
        <v>7180</v>
      </c>
      <c r="D12" s="135">
        <f t="shared" si="0"/>
        <v>0.6964</v>
      </c>
    </row>
    <row r="13" spans="1:4">
      <c r="A13" s="196" t="s">
        <v>51</v>
      </c>
      <c r="B13" s="195">
        <v>7100</v>
      </c>
      <c r="C13" s="189">
        <v>4934</v>
      </c>
      <c r="D13" s="135">
        <f t="shared" si="0"/>
        <v>1.439</v>
      </c>
    </row>
    <row r="14" spans="1:4">
      <c r="A14" s="196" t="s">
        <v>52</v>
      </c>
      <c r="B14" s="195">
        <v>2900</v>
      </c>
      <c r="C14" s="189">
        <v>1525</v>
      </c>
      <c r="D14" s="135">
        <f t="shared" si="0"/>
        <v>1.9016</v>
      </c>
    </row>
    <row r="15" spans="1:4">
      <c r="A15" s="196" t="s">
        <v>53</v>
      </c>
      <c r="B15" s="195">
        <v>6280</v>
      </c>
      <c r="C15" s="189">
        <v>4905</v>
      </c>
      <c r="D15" s="135">
        <f t="shared" si="0"/>
        <v>1.2803</v>
      </c>
    </row>
    <row r="16" spans="1:4">
      <c r="A16" s="196" t="s">
        <v>54</v>
      </c>
      <c r="B16" s="195">
        <v>3150</v>
      </c>
      <c r="C16" s="189">
        <v>6405</v>
      </c>
      <c r="D16" s="135">
        <f t="shared" si="0"/>
        <v>0.4918</v>
      </c>
    </row>
    <row r="17" spans="1:4">
      <c r="A17" s="196" t="s">
        <v>55</v>
      </c>
      <c r="B17" s="195">
        <v>2450</v>
      </c>
      <c r="C17" s="189">
        <v>1820</v>
      </c>
      <c r="D17" s="135">
        <f t="shared" si="0"/>
        <v>1.3462</v>
      </c>
    </row>
    <row r="18" spans="1:4">
      <c r="A18" s="196" t="s">
        <v>56</v>
      </c>
      <c r="B18" s="195">
        <v>852</v>
      </c>
      <c r="C18" s="189">
        <v>900</v>
      </c>
      <c r="D18" s="135">
        <f t="shared" si="0"/>
        <v>0.9467</v>
      </c>
    </row>
    <row r="19" spans="1:4">
      <c r="A19" s="196" t="s">
        <v>57</v>
      </c>
      <c r="B19" s="195">
        <v>7500</v>
      </c>
      <c r="C19" s="189">
        <v>8600</v>
      </c>
      <c r="D19" s="135">
        <f t="shared" si="0"/>
        <v>0.8721</v>
      </c>
    </row>
    <row r="20" spans="1:4">
      <c r="A20" s="196" t="s">
        <v>58</v>
      </c>
      <c r="B20" s="195">
        <v>3400</v>
      </c>
      <c r="C20" s="189">
        <v>3000</v>
      </c>
      <c r="D20" s="135">
        <f t="shared" si="0"/>
        <v>1.1333</v>
      </c>
    </row>
    <row r="21" spans="1:4">
      <c r="A21" s="196" t="s">
        <v>59</v>
      </c>
      <c r="B21" s="195">
        <v>500</v>
      </c>
      <c r="C21" s="189">
        <v>650</v>
      </c>
      <c r="D21" s="135">
        <f t="shared" si="0"/>
        <v>0.7692</v>
      </c>
    </row>
    <row r="22" spans="1:4">
      <c r="A22" s="196" t="s">
        <v>60</v>
      </c>
      <c r="B22" s="189"/>
      <c r="C22" s="189"/>
      <c r="D22" s="135"/>
    </row>
    <row r="23" spans="1:4">
      <c r="A23" s="194" t="s">
        <v>61</v>
      </c>
      <c r="B23" s="96">
        <v>104214</v>
      </c>
      <c r="C23" s="96">
        <v>99607</v>
      </c>
      <c r="D23" s="130">
        <f>B23/C23</f>
        <v>1.0463</v>
      </c>
    </row>
    <row r="24" spans="1:4">
      <c r="A24" s="196" t="s">
        <v>62</v>
      </c>
      <c r="B24" s="195">
        <v>9400</v>
      </c>
      <c r="C24" s="189">
        <v>7600</v>
      </c>
      <c r="D24" s="135">
        <f>B24/C24</f>
        <v>1.2368</v>
      </c>
    </row>
    <row r="25" spans="1:4">
      <c r="A25" s="196" t="s">
        <v>63</v>
      </c>
      <c r="B25" s="195">
        <v>2800</v>
      </c>
      <c r="C25" s="189">
        <v>2900</v>
      </c>
      <c r="D25" s="135">
        <f t="shared" ref="D25:D28" si="1">B25/C25</f>
        <v>0.9655</v>
      </c>
    </row>
    <row r="26" spans="1:4">
      <c r="A26" s="196" t="s">
        <v>64</v>
      </c>
      <c r="B26" s="195">
        <v>9500</v>
      </c>
      <c r="C26" s="189">
        <v>16000</v>
      </c>
      <c r="D26" s="135">
        <f t="shared" si="1"/>
        <v>0.5938</v>
      </c>
    </row>
    <row r="27" spans="1:4">
      <c r="A27" s="196" t="s">
        <v>65</v>
      </c>
      <c r="B27" s="195"/>
      <c r="C27" s="189"/>
      <c r="D27" s="135"/>
    </row>
    <row r="28" spans="1:4">
      <c r="A28" s="196" t="s">
        <v>66</v>
      </c>
      <c r="B28" s="195">
        <v>79914</v>
      </c>
      <c r="C28" s="189">
        <v>70607</v>
      </c>
      <c r="D28" s="135">
        <f t="shared" si="1"/>
        <v>1.1318</v>
      </c>
    </row>
    <row r="29" spans="1:4">
      <c r="A29" s="196" t="s">
        <v>67</v>
      </c>
      <c r="B29" s="195"/>
      <c r="C29" s="189"/>
      <c r="D29" s="135"/>
    </row>
    <row r="30" spans="1:4">
      <c r="A30" s="196" t="s">
        <v>68</v>
      </c>
      <c r="B30" s="195">
        <v>1500</v>
      </c>
      <c r="C30" s="195">
        <v>1500</v>
      </c>
      <c r="D30" s="135">
        <f>B30/C30</f>
        <v>1</v>
      </c>
    </row>
    <row r="31" spans="1:4">
      <c r="A31" s="196" t="s">
        <v>69</v>
      </c>
      <c r="B31" s="195">
        <v>1100</v>
      </c>
      <c r="C31" s="195">
        <v>1000</v>
      </c>
      <c r="D31" s="135">
        <f>B31/C31</f>
        <v>1.1</v>
      </c>
    </row>
    <row r="32" spans="1:4">
      <c r="A32" s="197" t="s">
        <v>70</v>
      </c>
      <c r="B32" s="96">
        <v>208428</v>
      </c>
      <c r="C32" s="96">
        <f>C5+C23</f>
        <v>221348</v>
      </c>
      <c r="D32" s="130">
        <f>B32/C32</f>
        <v>0.9416</v>
      </c>
    </row>
    <row r="33" spans="1:4">
      <c r="A33" s="198" t="s">
        <v>71</v>
      </c>
      <c r="B33" s="195"/>
      <c r="C33" s="195"/>
      <c r="D33" s="135"/>
    </row>
    <row r="34" spans="1:4">
      <c r="A34" s="198" t="s">
        <v>72</v>
      </c>
      <c r="B34" s="96">
        <f>B35+B39+B40+B41+B42+B43+B44</f>
        <v>315214</v>
      </c>
      <c r="C34" s="96">
        <f>C35+C39+C40+C41+C42+C43+C44</f>
        <v>299377</v>
      </c>
      <c r="D34" s="130">
        <f>B34/C34</f>
        <v>1.0529</v>
      </c>
    </row>
    <row r="35" spans="1:4">
      <c r="A35" s="199" t="s">
        <v>73</v>
      </c>
      <c r="B35" s="195">
        <v>147508</v>
      </c>
      <c r="C35" s="195">
        <v>147508</v>
      </c>
      <c r="D35" s="135">
        <f>B35/C35</f>
        <v>1</v>
      </c>
    </row>
    <row r="36" spans="1:4">
      <c r="A36" s="200" t="s">
        <v>74</v>
      </c>
      <c r="B36" s="195">
        <v>13908</v>
      </c>
      <c r="C36" s="195">
        <v>13908</v>
      </c>
      <c r="D36" s="135">
        <f>B36/C36</f>
        <v>1</v>
      </c>
    </row>
    <row r="37" spans="1:4">
      <c r="A37" s="200" t="s">
        <v>75</v>
      </c>
      <c r="B37" s="195">
        <v>89600</v>
      </c>
      <c r="C37" s="195">
        <v>89600</v>
      </c>
      <c r="D37" s="135">
        <f>B37/C37</f>
        <v>1</v>
      </c>
    </row>
    <row r="38" spans="1:4">
      <c r="A38" s="200" t="s">
        <v>76</v>
      </c>
      <c r="B38" s="195">
        <v>44000</v>
      </c>
      <c r="C38" s="195">
        <v>44000</v>
      </c>
      <c r="D38" s="135">
        <f>B38/C38</f>
        <v>1</v>
      </c>
    </row>
    <row r="39" spans="1:4">
      <c r="A39" s="201" t="s">
        <v>77</v>
      </c>
      <c r="B39" s="195"/>
      <c r="C39" s="195"/>
      <c r="D39" s="135"/>
    </row>
    <row r="40" spans="1:4">
      <c r="A40" s="202" t="s">
        <v>78</v>
      </c>
      <c r="B40" s="195">
        <v>20000</v>
      </c>
      <c r="C40" s="195">
        <v>20000</v>
      </c>
      <c r="D40" s="135">
        <f>B40/C40</f>
        <v>1</v>
      </c>
    </row>
    <row r="41" spans="1:4">
      <c r="A41" s="202" t="s">
        <v>79</v>
      </c>
      <c r="B41" s="195">
        <v>98829</v>
      </c>
      <c r="C41" s="195">
        <v>64563</v>
      </c>
      <c r="D41" s="135">
        <f>B41/C41</f>
        <v>1.5307</v>
      </c>
    </row>
    <row r="42" spans="1:4">
      <c r="A42" s="199" t="s">
        <v>80</v>
      </c>
      <c r="B42" s="195">
        <v>10000</v>
      </c>
      <c r="C42" s="195">
        <v>10000</v>
      </c>
      <c r="D42" s="135">
        <f>B42/C42</f>
        <v>1</v>
      </c>
    </row>
    <row r="43" spans="1:4">
      <c r="A43" s="203" t="s">
        <v>81</v>
      </c>
      <c r="B43" s="195">
        <v>38877</v>
      </c>
      <c r="C43" s="195">
        <v>57306</v>
      </c>
      <c r="D43" s="135">
        <f>B43/C43</f>
        <v>0.6784</v>
      </c>
    </row>
    <row r="44" spans="1:4">
      <c r="A44" s="202" t="s">
        <v>82</v>
      </c>
      <c r="B44" s="195"/>
      <c r="C44" s="195"/>
      <c r="D44" s="135"/>
    </row>
    <row r="45" spans="1:4">
      <c r="A45" s="197" t="s">
        <v>83</v>
      </c>
      <c r="B45" s="96">
        <f>B32+B34</f>
        <v>523642</v>
      </c>
      <c r="C45" s="96">
        <f>C32+C34</f>
        <v>520725</v>
      </c>
      <c r="D45" s="130">
        <f>B45/C45</f>
        <v>1.0056</v>
      </c>
    </row>
    <row r="46" spans="1:2">
      <c r="A46" s="185"/>
      <c r="B46" s="192"/>
    </row>
    <row r="47" spans="1:2">
      <c r="A47" s="185"/>
      <c r="B47" s="192"/>
    </row>
    <row r="48" spans="1:2">
      <c r="A48" s="185"/>
      <c r="B48" s="192"/>
    </row>
    <row r="49" spans="1:2">
      <c r="A49" s="185"/>
      <c r="B49" s="192"/>
    </row>
    <row r="50" spans="1:2">
      <c r="A50" s="185"/>
      <c r="B50" s="192"/>
    </row>
    <row r="51" spans="1:2">
      <c r="A51" s="185"/>
      <c r="B51" s="192"/>
    </row>
  </sheetData>
  <mergeCells count="1">
    <mergeCell ref="A2:D2"/>
  </mergeCells>
  <printOptions horizontalCentered="1"/>
  <pageMargins left="0.236081607698456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opLeftCell="A4" workbookViewId="0">
      <selection activeCell="B4" sqref="B4"/>
    </sheetView>
  </sheetViews>
  <sheetFormatPr defaultColWidth="9" defaultRowHeight="14.25" outlineLevelCol="3"/>
  <cols>
    <col min="1" max="1" width="38.375" style="14" customWidth="1"/>
    <col min="2" max="2" width="12.125" style="14" customWidth="1"/>
    <col min="3" max="3" width="13.375" style="46" customWidth="1"/>
    <col min="4" max="4" width="15.125" style="153" customWidth="1"/>
    <col min="5" max="16384" width="9" style="14"/>
  </cols>
  <sheetData>
    <row r="1" ht="18" customHeight="1" spans="1:2">
      <c r="A1" s="185" t="s">
        <v>84</v>
      </c>
      <c r="B1" s="185"/>
    </row>
    <row r="2" ht="22.5" customHeight="1" spans="1:4">
      <c r="A2" s="155" t="s">
        <v>85</v>
      </c>
      <c r="B2" s="155"/>
      <c r="C2" s="155"/>
      <c r="D2" s="155"/>
    </row>
    <row r="3" spans="1:4">
      <c r="A3" s="186"/>
      <c r="B3" s="185"/>
      <c r="D3" s="187" t="s">
        <v>38</v>
      </c>
    </row>
    <row r="4" ht="42.6" customHeight="1" spans="1:4">
      <c r="A4" s="96" t="s">
        <v>86</v>
      </c>
      <c r="B4" s="96" t="s">
        <v>40</v>
      </c>
      <c r="C4" s="18" t="s">
        <v>41</v>
      </c>
      <c r="D4" s="130" t="s">
        <v>42</v>
      </c>
    </row>
    <row r="5" spans="1:4">
      <c r="A5" s="188" t="s">
        <v>87</v>
      </c>
      <c r="B5" s="189">
        <v>48408</v>
      </c>
      <c r="C5" s="189">
        <v>57863</v>
      </c>
      <c r="D5" s="135">
        <f>B5/C5</f>
        <v>0.8366</v>
      </c>
    </row>
    <row r="6" spans="1:4">
      <c r="A6" s="188" t="s">
        <v>88</v>
      </c>
      <c r="B6" s="189">
        <v>300</v>
      </c>
      <c r="C6" s="189">
        <v>300</v>
      </c>
      <c r="D6" s="135">
        <f t="shared" ref="D6:D31" si="0">B6/C6</f>
        <v>1</v>
      </c>
    </row>
    <row r="7" spans="1:4">
      <c r="A7" s="188" t="s">
        <v>89</v>
      </c>
      <c r="B7" s="189">
        <v>16625</v>
      </c>
      <c r="C7" s="189">
        <v>17903</v>
      </c>
      <c r="D7" s="135">
        <f t="shared" si="0"/>
        <v>0.9286</v>
      </c>
    </row>
    <row r="8" spans="1:4">
      <c r="A8" s="188" t="s">
        <v>90</v>
      </c>
      <c r="B8" s="189">
        <v>99595</v>
      </c>
      <c r="C8" s="189">
        <v>87600</v>
      </c>
      <c r="D8" s="135">
        <f t="shared" si="0"/>
        <v>1.1369</v>
      </c>
    </row>
    <row r="9" spans="1:4">
      <c r="A9" s="188" t="s">
        <v>91</v>
      </c>
      <c r="B9" s="189">
        <v>1853</v>
      </c>
      <c r="C9" s="189">
        <v>1403</v>
      </c>
      <c r="D9" s="135">
        <f t="shared" si="0"/>
        <v>1.3207</v>
      </c>
    </row>
    <row r="10" spans="1:4">
      <c r="A10" s="188" t="s">
        <v>92</v>
      </c>
      <c r="B10" s="189">
        <v>5506</v>
      </c>
      <c r="C10" s="189">
        <v>4438</v>
      </c>
      <c r="D10" s="135">
        <f t="shared" si="0"/>
        <v>1.2406</v>
      </c>
    </row>
    <row r="11" spans="1:4">
      <c r="A11" s="188" t="s">
        <v>93</v>
      </c>
      <c r="B11" s="189">
        <v>69157</v>
      </c>
      <c r="C11" s="189">
        <v>70346</v>
      </c>
      <c r="D11" s="135">
        <f t="shared" si="0"/>
        <v>0.9831</v>
      </c>
    </row>
    <row r="12" spans="1:4">
      <c r="A12" s="188" t="s">
        <v>94</v>
      </c>
      <c r="B12" s="189">
        <v>37309</v>
      </c>
      <c r="C12" s="189">
        <v>38221</v>
      </c>
      <c r="D12" s="135">
        <f t="shared" si="0"/>
        <v>0.9761</v>
      </c>
    </row>
    <row r="13" spans="1:4">
      <c r="A13" s="188" t="s">
        <v>95</v>
      </c>
      <c r="B13" s="189">
        <v>11762</v>
      </c>
      <c r="C13" s="189">
        <v>3307</v>
      </c>
      <c r="D13" s="135">
        <f t="shared" si="0"/>
        <v>3.5567</v>
      </c>
    </row>
    <row r="14" spans="1:4">
      <c r="A14" s="188" t="s">
        <v>96</v>
      </c>
      <c r="B14" s="189">
        <v>69868</v>
      </c>
      <c r="C14" s="189">
        <v>26013</v>
      </c>
      <c r="D14" s="135">
        <f t="shared" si="0"/>
        <v>2.6859</v>
      </c>
    </row>
    <row r="15" spans="1:4">
      <c r="A15" s="188" t="s">
        <v>97</v>
      </c>
      <c r="B15" s="189">
        <v>44739</v>
      </c>
      <c r="C15" s="189">
        <v>36671</v>
      </c>
      <c r="D15" s="135">
        <f t="shared" si="0"/>
        <v>1.22</v>
      </c>
    </row>
    <row r="16" spans="1:4">
      <c r="A16" s="188" t="s">
        <v>98</v>
      </c>
      <c r="B16" s="189">
        <v>6497</v>
      </c>
      <c r="C16" s="189">
        <v>12379</v>
      </c>
      <c r="D16" s="135">
        <f t="shared" si="0"/>
        <v>0.5248</v>
      </c>
    </row>
    <row r="17" spans="1:4">
      <c r="A17" s="188" t="s">
        <v>99</v>
      </c>
      <c r="B17" s="189">
        <v>1800</v>
      </c>
      <c r="C17" s="189">
        <v>800</v>
      </c>
      <c r="D17" s="135">
        <f t="shared" si="0"/>
        <v>2.25</v>
      </c>
    </row>
    <row r="18" spans="1:4">
      <c r="A18" s="188" t="s">
        <v>100</v>
      </c>
      <c r="B18" s="189">
        <v>3732</v>
      </c>
      <c r="C18" s="189">
        <v>30116</v>
      </c>
      <c r="D18" s="135">
        <f t="shared" si="0"/>
        <v>0.1239</v>
      </c>
    </row>
    <row r="19" spans="1:4">
      <c r="A19" s="188" t="s">
        <v>101</v>
      </c>
      <c r="B19" s="189">
        <v>150</v>
      </c>
      <c r="C19" s="189">
        <v>0</v>
      </c>
      <c r="D19" s="190"/>
    </row>
    <row r="20" spans="1:4">
      <c r="A20" s="188" t="s">
        <v>102</v>
      </c>
      <c r="B20" s="189">
        <v>2382</v>
      </c>
      <c r="C20" s="189">
        <v>5439</v>
      </c>
      <c r="D20" s="135">
        <f t="shared" si="0"/>
        <v>0.4379</v>
      </c>
    </row>
    <row r="21" spans="1:4">
      <c r="A21" s="188" t="s">
        <v>103</v>
      </c>
      <c r="B21" s="189">
        <v>8311</v>
      </c>
      <c r="C21" s="189">
        <v>7500</v>
      </c>
      <c r="D21" s="135">
        <f t="shared" si="0"/>
        <v>1.1081</v>
      </c>
    </row>
    <row r="22" spans="1:4">
      <c r="A22" s="188" t="s">
        <v>104</v>
      </c>
      <c r="B22" s="189">
        <v>419</v>
      </c>
      <c r="C22" s="189">
        <v>656</v>
      </c>
      <c r="D22" s="135">
        <f t="shared" si="0"/>
        <v>0.6387</v>
      </c>
    </row>
    <row r="23" spans="1:4">
      <c r="A23" s="188" t="s">
        <v>105</v>
      </c>
      <c r="B23" s="189">
        <v>3250</v>
      </c>
      <c r="C23" s="189">
        <v>5500</v>
      </c>
      <c r="D23" s="135">
        <f t="shared" si="0"/>
        <v>0.5909</v>
      </c>
    </row>
    <row r="24" spans="1:4">
      <c r="A24" s="188" t="s">
        <v>106</v>
      </c>
      <c r="B24" s="189">
        <v>13000</v>
      </c>
      <c r="C24" s="189">
        <v>2000</v>
      </c>
      <c r="D24" s="135">
        <f t="shared" si="0"/>
        <v>6.5</v>
      </c>
    </row>
    <row r="25" spans="1:4">
      <c r="A25" s="188" t="s">
        <v>107</v>
      </c>
      <c r="B25" s="189">
        <v>385</v>
      </c>
      <c r="C25" s="180"/>
      <c r="D25" s="135"/>
    </row>
    <row r="26" spans="1:4">
      <c r="A26" s="188" t="s">
        <v>108</v>
      </c>
      <c r="B26" s="189">
        <v>23098</v>
      </c>
      <c r="C26" s="180">
        <v>24623</v>
      </c>
      <c r="D26" s="135">
        <f>B26/C26</f>
        <v>0.9381</v>
      </c>
    </row>
    <row r="27" spans="1:4">
      <c r="A27" s="188" t="s">
        <v>109</v>
      </c>
      <c r="B27" s="189"/>
      <c r="C27" s="180"/>
      <c r="D27" s="135"/>
    </row>
    <row r="28" customFormat="1" spans="1:4">
      <c r="A28" s="188" t="s">
        <v>110</v>
      </c>
      <c r="B28" s="189">
        <v>498</v>
      </c>
      <c r="C28" s="180">
        <v>485</v>
      </c>
      <c r="D28" s="135">
        <f>B28/C28</f>
        <v>1.0268</v>
      </c>
    </row>
    <row r="29" customFormat="1" spans="1:4">
      <c r="A29" s="188" t="s">
        <v>111</v>
      </c>
      <c r="B29" s="189">
        <v>50</v>
      </c>
      <c r="C29" s="180">
        <v>300</v>
      </c>
      <c r="D29" s="135">
        <f>B29/C29</f>
        <v>0.1667</v>
      </c>
    </row>
    <row r="30" s="63" customFormat="1" ht="16.7" customHeight="1" spans="1:4">
      <c r="A30" s="181" t="s">
        <v>112</v>
      </c>
      <c r="B30" s="191">
        <f>SUM(B5:B29)</f>
        <v>468694</v>
      </c>
      <c r="C30" s="191">
        <f>SUM(C5:C29)</f>
        <v>433863</v>
      </c>
      <c r="D30" s="130">
        <f>B30/C30</f>
        <v>1.0803</v>
      </c>
    </row>
    <row r="31" ht="15" customHeight="1" spans="1:4">
      <c r="A31" s="174" t="s">
        <v>113</v>
      </c>
      <c r="B31" s="180">
        <v>44468</v>
      </c>
      <c r="C31" s="180">
        <v>65662</v>
      </c>
      <c r="D31" s="135">
        <f>B31/C31</f>
        <v>0.6772</v>
      </c>
    </row>
    <row r="32" ht="15" customHeight="1" spans="1:4">
      <c r="A32" s="174" t="s">
        <v>114</v>
      </c>
      <c r="B32" s="180">
        <v>21200</v>
      </c>
      <c r="C32" s="180">
        <f>C33+C37+C38+C39+C40+C41+C42+C43+C44+C45</f>
        <v>21200</v>
      </c>
      <c r="D32" s="135">
        <f>B32/C32</f>
        <v>1</v>
      </c>
    </row>
    <row r="33" ht="15" customHeight="1" spans="1:4">
      <c r="A33" s="176" t="s">
        <v>115</v>
      </c>
      <c r="B33" s="180"/>
      <c r="C33" s="180"/>
      <c r="D33" s="135"/>
    </row>
    <row r="34" ht="15" customHeight="1" spans="1:4">
      <c r="A34" s="176" t="s">
        <v>116</v>
      </c>
      <c r="B34" s="180"/>
      <c r="C34" s="180"/>
      <c r="D34" s="135"/>
    </row>
    <row r="35" ht="15" customHeight="1" spans="1:4">
      <c r="A35" s="177" t="s">
        <v>117</v>
      </c>
      <c r="B35" s="180"/>
      <c r="C35" s="180"/>
      <c r="D35" s="135"/>
    </row>
    <row r="36" ht="15.6" customHeight="1" spans="1:4">
      <c r="A36" s="177" t="s">
        <v>118</v>
      </c>
      <c r="B36" s="180"/>
      <c r="C36" s="180"/>
      <c r="D36" s="135"/>
    </row>
    <row r="37" spans="1:4">
      <c r="A37" s="176" t="s">
        <v>119</v>
      </c>
      <c r="B37" s="180">
        <v>21200</v>
      </c>
      <c r="C37" s="180">
        <v>21200</v>
      </c>
      <c r="D37" s="135">
        <f>B37/C37</f>
        <v>1</v>
      </c>
    </row>
    <row r="38" spans="1:4">
      <c r="A38" s="27" t="s">
        <v>120</v>
      </c>
      <c r="B38" s="180"/>
      <c r="C38" s="180"/>
      <c r="D38" s="135"/>
    </row>
    <row r="39" spans="1:4">
      <c r="A39" s="177" t="s">
        <v>121</v>
      </c>
      <c r="B39" s="180"/>
      <c r="C39" s="180"/>
      <c r="D39" s="135"/>
    </row>
    <row r="40" spans="1:4">
      <c r="A40" s="176" t="s">
        <v>122</v>
      </c>
      <c r="B40" s="180"/>
      <c r="C40" s="180"/>
      <c r="D40" s="135"/>
    </row>
    <row r="41" spans="1:4">
      <c r="A41" s="178" t="s">
        <v>123</v>
      </c>
      <c r="B41" s="180"/>
      <c r="C41" s="180"/>
      <c r="D41" s="135"/>
    </row>
    <row r="42" spans="1:4">
      <c r="A42" s="178" t="s">
        <v>124</v>
      </c>
      <c r="B42" s="180"/>
      <c r="C42" s="180"/>
      <c r="D42" s="135"/>
    </row>
    <row r="43" spans="1:4">
      <c r="A43" s="178" t="s">
        <v>125</v>
      </c>
      <c r="B43" s="180"/>
      <c r="C43" s="180"/>
      <c r="D43" s="135"/>
    </row>
    <row r="44" spans="1:4">
      <c r="A44" s="178" t="s">
        <v>126</v>
      </c>
      <c r="B44" s="180"/>
      <c r="C44" s="180"/>
      <c r="D44" s="135"/>
    </row>
    <row r="45" spans="1:4">
      <c r="A45" s="179" t="s">
        <v>127</v>
      </c>
      <c r="B45" s="180"/>
      <c r="C45" s="180"/>
      <c r="D45" s="135"/>
    </row>
    <row r="46" s="63" customFormat="1" spans="1:4">
      <c r="A46" s="181" t="s">
        <v>128</v>
      </c>
      <c r="B46" s="191">
        <f>B30+B31+B32</f>
        <v>534362</v>
      </c>
      <c r="C46" s="191">
        <f>C30+C31+C32</f>
        <v>520725</v>
      </c>
      <c r="D46" s="130">
        <f>B46/C46</f>
        <v>1.0262</v>
      </c>
    </row>
  </sheetData>
  <mergeCells count="1">
    <mergeCell ref="A2:D2"/>
  </mergeCells>
  <printOptions horizontalCentered="1"/>
  <pageMargins left="0.236081607698456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13"/>
  <sheetViews>
    <sheetView tabSelected="1" topLeftCell="A1257" workbookViewId="0">
      <selection activeCell="H1266" sqref="H1266"/>
    </sheetView>
  </sheetViews>
  <sheetFormatPr defaultColWidth="9" defaultRowHeight="14.25" outlineLevelCol="3"/>
  <cols>
    <col min="1" max="1" width="46.375" style="14" customWidth="1"/>
    <col min="2" max="2" width="10.75" style="46" customWidth="1"/>
    <col min="3" max="3" width="13.125" style="152" customWidth="1"/>
    <col min="4" max="4" width="13.875" style="153" customWidth="1"/>
    <col min="5" max="16384" width="9" style="14"/>
  </cols>
  <sheetData>
    <row r="1" ht="18" customHeight="1" spans="1:1">
      <c r="A1" s="154" t="s">
        <v>129</v>
      </c>
    </row>
    <row r="2" s="150" customFormat="1" ht="22.5" customHeight="1" spans="1:4">
      <c r="A2" s="155" t="s">
        <v>130</v>
      </c>
      <c r="C2" s="155"/>
      <c r="D2" s="155"/>
    </row>
    <row r="3" ht="20.25" customHeight="1"/>
    <row r="4" ht="36" customHeight="1" spans="1:4">
      <c r="A4" s="156" t="s">
        <v>131</v>
      </c>
      <c r="B4" s="157" t="s">
        <v>40</v>
      </c>
      <c r="C4" s="157" t="s">
        <v>41</v>
      </c>
      <c r="D4" s="158" t="s">
        <v>132</v>
      </c>
    </row>
    <row r="5" ht="20.1" customHeight="1" spans="1:4">
      <c r="A5" s="159" t="s">
        <v>133</v>
      </c>
      <c r="B5" s="160">
        <v>44128</v>
      </c>
      <c r="C5" s="161">
        <v>53583</v>
      </c>
      <c r="D5" s="162">
        <f>B5/C5</f>
        <v>0.8235</v>
      </c>
    </row>
    <row r="6" ht="20.25" customHeight="1" spans="1:4">
      <c r="A6" s="163" t="s">
        <v>134</v>
      </c>
      <c r="B6" s="160">
        <v>710</v>
      </c>
      <c r="C6" s="161">
        <v>865</v>
      </c>
      <c r="D6" s="162">
        <f>B6/C6</f>
        <v>0.8208</v>
      </c>
    </row>
    <row r="7" ht="20.25" customHeight="1" spans="1:4">
      <c r="A7" s="163" t="s">
        <v>135</v>
      </c>
      <c r="B7" s="160">
        <v>710</v>
      </c>
      <c r="C7" s="164">
        <v>865</v>
      </c>
      <c r="D7" s="162">
        <f>B7/C7</f>
        <v>0.8208</v>
      </c>
    </row>
    <row r="8" ht="20.25" customHeight="1" spans="1:4">
      <c r="A8" s="163" t="s">
        <v>136</v>
      </c>
      <c r="B8" s="160"/>
      <c r="C8" s="164"/>
      <c r="D8" s="162"/>
    </row>
    <row r="9" ht="20.25" customHeight="1" spans="1:4">
      <c r="A9" s="165" t="s">
        <v>137</v>
      </c>
      <c r="B9" s="160"/>
      <c r="C9" s="164"/>
      <c r="D9" s="162"/>
    </row>
    <row r="10" ht="20.25" customHeight="1" spans="1:4">
      <c r="A10" s="165" t="s">
        <v>138</v>
      </c>
      <c r="B10" s="160"/>
      <c r="C10" s="164"/>
      <c r="D10" s="162"/>
    </row>
    <row r="11" ht="20.25" customHeight="1" spans="1:4">
      <c r="A11" s="165" t="s">
        <v>139</v>
      </c>
      <c r="B11" s="160"/>
      <c r="C11" s="164"/>
      <c r="D11" s="162"/>
    </row>
    <row r="12" ht="20.25" customHeight="1" spans="1:4">
      <c r="A12" s="159" t="s">
        <v>140</v>
      </c>
      <c r="B12" s="160"/>
      <c r="C12" s="164"/>
      <c r="D12" s="162"/>
    </row>
    <row r="13" ht="20.25" customHeight="1" spans="1:4">
      <c r="A13" s="159" t="s">
        <v>141</v>
      </c>
      <c r="B13" s="160"/>
      <c r="C13" s="164"/>
      <c r="D13" s="162"/>
    </row>
    <row r="14" ht="20.25" customHeight="1" spans="1:4">
      <c r="A14" s="159" t="s">
        <v>142</v>
      </c>
      <c r="B14" s="160"/>
      <c r="C14" s="164"/>
      <c r="D14" s="162"/>
    </row>
    <row r="15" ht="20.25" customHeight="1" spans="1:4">
      <c r="A15" s="159" t="s">
        <v>143</v>
      </c>
      <c r="B15" s="160"/>
      <c r="C15" s="164"/>
      <c r="D15" s="162"/>
    </row>
    <row r="16" ht="20.25" customHeight="1" spans="1:4">
      <c r="A16" s="159" t="s">
        <v>144</v>
      </c>
      <c r="B16" s="160"/>
      <c r="C16" s="164"/>
      <c r="D16" s="162"/>
    </row>
    <row r="17" spans="1:4">
      <c r="A17" s="159" t="s">
        <v>145</v>
      </c>
      <c r="B17" s="160"/>
      <c r="C17" s="164"/>
      <c r="D17" s="162"/>
    </row>
    <row r="18" spans="1:4">
      <c r="A18" s="163" t="s">
        <v>146</v>
      </c>
      <c r="B18" s="160">
        <v>560</v>
      </c>
      <c r="C18" s="164">
        <v>619</v>
      </c>
      <c r="D18" s="162">
        <f>B18/C18</f>
        <v>0.9047</v>
      </c>
    </row>
    <row r="19" spans="1:4">
      <c r="A19" s="163" t="s">
        <v>135</v>
      </c>
      <c r="B19" s="160">
        <v>560</v>
      </c>
      <c r="C19" s="164">
        <v>619</v>
      </c>
      <c r="D19" s="162">
        <f>B19/C19</f>
        <v>0.9047</v>
      </c>
    </row>
    <row r="20" spans="1:4">
      <c r="A20" s="163" t="s">
        <v>136</v>
      </c>
      <c r="B20" s="160"/>
      <c r="C20" s="164"/>
      <c r="D20" s="162"/>
    </row>
    <row r="21" spans="1:4">
      <c r="A21" s="165" t="s">
        <v>137</v>
      </c>
      <c r="B21" s="160"/>
      <c r="C21" s="164"/>
      <c r="D21" s="162"/>
    </row>
    <row r="22" spans="1:4">
      <c r="A22" s="165" t="s">
        <v>147</v>
      </c>
      <c r="B22" s="160"/>
      <c r="C22" s="164"/>
      <c r="D22" s="162"/>
    </row>
    <row r="23" spans="1:4">
      <c r="A23" s="165" t="s">
        <v>148</v>
      </c>
      <c r="B23" s="160"/>
      <c r="C23" s="164"/>
      <c r="D23" s="162"/>
    </row>
    <row r="24" spans="1:4">
      <c r="A24" s="165" t="s">
        <v>149</v>
      </c>
      <c r="B24" s="160"/>
      <c r="C24" s="164"/>
      <c r="D24" s="162"/>
    </row>
    <row r="25" spans="1:4">
      <c r="A25" s="165" t="s">
        <v>144</v>
      </c>
      <c r="B25" s="160"/>
      <c r="C25" s="164"/>
      <c r="D25" s="162"/>
    </row>
    <row r="26" spans="1:4">
      <c r="A26" s="165" t="s">
        <v>150</v>
      </c>
      <c r="B26" s="160"/>
      <c r="C26" s="164"/>
      <c r="D26" s="162"/>
    </row>
    <row r="27" spans="1:4">
      <c r="A27" s="163" t="s">
        <v>151</v>
      </c>
      <c r="B27" s="160">
        <v>22100</v>
      </c>
      <c r="C27" s="164">
        <v>26952</v>
      </c>
      <c r="D27" s="162">
        <f>B27/C27</f>
        <v>0.82</v>
      </c>
    </row>
    <row r="28" spans="1:4">
      <c r="A28" s="163" t="s">
        <v>135</v>
      </c>
      <c r="B28" s="160">
        <v>20200</v>
      </c>
      <c r="C28" s="164">
        <v>23703</v>
      </c>
      <c r="D28" s="162">
        <f>B28/C28</f>
        <v>0.8522</v>
      </c>
    </row>
    <row r="29" spans="1:4">
      <c r="A29" s="163" t="s">
        <v>136</v>
      </c>
      <c r="B29" s="160"/>
      <c r="C29" s="164"/>
      <c r="D29" s="162"/>
    </row>
    <row r="30" spans="1:4">
      <c r="A30" s="165" t="s">
        <v>137</v>
      </c>
      <c r="B30" s="160">
        <v>1900</v>
      </c>
      <c r="C30" s="164">
        <v>3249</v>
      </c>
      <c r="D30" s="162">
        <f>B30/C30</f>
        <v>0.5848</v>
      </c>
    </row>
    <row r="31" spans="1:4">
      <c r="A31" s="165" t="s">
        <v>152</v>
      </c>
      <c r="B31" s="160"/>
      <c r="C31" s="164"/>
      <c r="D31" s="162"/>
    </row>
    <row r="32" spans="1:4">
      <c r="A32" s="165" t="s">
        <v>153</v>
      </c>
      <c r="B32" s="160"/>
      <c r="C32" s="164"/>
      <c r="D32" s="162"/>
    </row>
    <row r="33" spans="1:4">
      <c r="A33" s="163" t="s">
        <v>154</v>
      </c>
      <c r="B33" s="160"/>
      <c r="C33" s="164"/>
      <c r="D33" s="162"/>
    </row>
    <row r="34" spans="1:4">
      <c r="A34" s="165" t="s">
        <v>155</v>
      </c>
      <c r="B34" s="160"/>
      <c r="C34" s="164"/>
      <c r="D34" s="162"/>
    </row>
    <row r="35" spans="1:4">
      <c r="A35" s="165" t="s">
        <v>144</v>
      </c>
      <c r="B35" s="160"/>
      <c r="C35" s="164"/>
      <c r="D35" s="162"/>
    </row>
    <row r="36" spans="1:4">
      <c r="A36" s="165" t="s">
        <v>156</v>
      </c>
      <c r="B36" s="160"/>
      <c r="C36" s="164"/>
      <c r="D36" s="162"/>
    </row>
    <row r="37" spans="1:4">
      <c r="A37" s="163" t="s">
        <v>157</v>
      </c>
      <c r="B37" s="160">
        <v>490</v>
      </c>
      <c r="C37" s="164">
        <v>590</v>
      </c>
      <c r="D37" s="162">
        <f>B37/C37</f>
        <v>0.8305</v>
      </c>
    </row>
    <row r="38" spans="1:4">
      <c r="A38" s="163" t="s">
        <v>135</v>
      </c>
      <c r="B38" s="160">
        <v>385</v>
      </c>
      <c r="C38" s="164">
        <v>447</v>
      </c>
      <c r="D38" s="162">
        <f>B38/C38</f>
        <v>0.8613</v>
      </c>
    </row>
    <row r="39" spans="1:4">
      <c r="A39" s="163" t="s">
        <v>136</v>
      </c>
      <c r="B39" s="160"/>
      <c r="C39" s="164"/>
      <c r="D39" s="162"/>
    </row>
    <row r="40" spans="1:4">
      <c r="A40" s="165" t="s">
        <v>137</v>
      </c>
      <c r="B40" s="160"/>
      <c r="C40" s="164"/>
      <c r="D40" s="162"/>
    </row>
    <row r="41" spans="1:4">
      <c r="A41" s="165" t="s">
        <v>158</v>
      </c>
      <c r="B41" s="160"/>
      <c r="C41" s="164"/>
      <c r="D41" s="162"/>
    </row>
    <row r="42" spans="1:4">
      <c r="A42" s="165" t="s">
        <v>159</v>
      </c>
      <c r="B42" s="160"/>
      <c r="C42" s="164"/>
      <c r="D42" s="162"/>
    </row>
    <row r="43" spans="1:4">
      <c r="A43" s="163" t="s">
        <v>160</v>
      </c>
      <c r="B43" s="160"/>
      <c r="C43" s="164"/>
      <c r="D43" s="162"/>
    </row>
    <row r="44" spans="1:4">
      <c r="A44" s="163" t="s">
        <v>161</v>
      </c>
      <c r="B44" s="160"/>
      <c r="C44" s="164"/>
      <c r="D44" s="162"/>
    </row>
    <row r="45" spans="1:4">
      <c r="A45" s="163" t="s">
        <v>162</v>
      </c>
      <c r="B45" s="160">
        <v>5</v>
      </c>
      <c r="C45" s="164">
        <v>5</v>
      </c>
      <c r="D45" s="162">
        <f>B45/C45</f>
        <v>1</v>
      </c>
    </row>
    <row r="46" spans="1:4">
      <c r="A46" s="163" t="s">
        <v>144</v>
      </c>
      <c r="B46" s="160"/>
      <c r="C46" s="164"/>
      <c r="D46" s="162"/>
    </row>
    <row r="47" spans="1:4">
      <c r="A47" s="165" t="s">
        <v>163</v>
      </c>
      <c r="B47" s="160">
        <v>100</v>
      </c>
      <c r="C47" s="164">
        <v>138</v>
      </c>
      <c r="D47" s="162">
        <f>B47/C47</f>
        <v>0.7246</v>
      </c>
    </row>
    <row r="48" spans="1:4">
      <c r="A48" s="165" t="s">
        <v>164</v>
      </c>
      <c r="B48" s="160">
        <v>570</v>
      </c>
      <c r="C48" s="164">
        <v>691</v>
      </c>
      <c r="D48" s="162">
        <f>B48/C48</f>
        <v>0.8249</v>
      </c>
    </row>
    <row r="49" spans="1:4">
      <c r="A49" s="165" t="s">
        <v>135</v>
      </c>
      <c r="B49" s="160">
        <v>449</v>
      </c>
      <c r="C49" s="164">
        <v>575</v>
      </c>
      <c r="D49" s="162">
        <f>B49/C49</f>
        <v>0.7809</v>
      </c>
    </row>
    <row r="50" spans="1:4">
      <c r="A50" s="159" t="s">
        <v>136</v>
      </c>
      <c r="B50" s="160"/>
      <c r="C50" s="164"/>
      <c r="D50" s="162"/>
    </row>
    <row r="51" spans="1:4">
      <c r="A51" s="163" t="s">
        <v>137</v>
      </c>
      <c r="B51" s="160"/>
      <c r="C51" s="164"/>
      <c r="D51" s="162"/>
    </row>
    <row r="52" spans="1:4">
      <c r="A52" s="163" t="s">
        <v>165</v>
      </c>
      <c r="B52" s="160"/>
      <c r="C52" s="164"/>
      <c r="D52" s="162"/>
    </row>
    <row r="53" spans="1:4">
      <c r="A53" s="163" t="s">
        <v>166</v>
      </c>
      <c r="B53" s="160"/>
      <c r="C53" s="164"/>
      <c r="D53" s="162"/>
    </row>
    <row r="54" spans="1:4">
      <c r="A54" s="165" t="s">
        <v>167</v>
      </c>
      <c r="B54" s="160"/>
      <c r="C54" s="164"/>
      <c r="D54" s="162"/>
    </row>
    <row r="55" spans="1:4">
      <c r="A55" s="165" t="s">
        <v>168</v>
      </c>
      <c r="B55" s="160">
        <v>61</v>
      </c>
      <c r="C55" s="164">
        <v>6</v>
      </c>
      <c r="D55" s="162"/>
    </row>
    <row r="56" spans="1:4">
      <c r="A56" s="165" t="s">
        <v>169</v>
      </c>
      <c r="B56" s="160"/>
      <c r="C56" s="164"/>
      <c r="D56" s="162"/>
    </row>
    <row r="57" spans="1:4">
      <c r="A57" s="163" t="s">
        <v>144</v>
      </c>
      <c r="B57" s="160"/>
      <c r="C57" s="164"/>
      <c r="D57" s="162"/>
    </row>
    <row r="58" spans="1:4">
      <c r="A58" s="165" t="s">
        <v>170</v>
      </c>
      <c r="B58" s="160">
        <v>60</v>
      </c>
      <c r="C58" s="164">
        <v>110</v>
      </c>
      <c r="D58" s="162"/>
    </row>
    <row r="59" spans="1:4">
      <c r="A59" s="163" t="s">
        <v>171</v>
      </c>
      <c r="B59" s="160">
        <v>1230</v>
      </c>
      <c r="C59" s="164">
        <v>1499</v>
      </c>
      <c r="D59" s="162">
        <f>B59/C59</f>
        <v>0.8205</v>
      </c>
    </row>
    <row r="60" spans="1:4">
      <c r="A60" s="165" t="s">
        <v>135</v>
      </c>
      <c r="B60" s="160">
        <v>1082</v>
      </c>
      <c r="C60" s="164">
        <v>1351</v>
      </c>
      <c r="D60" s="162">
        <f>B60/C60</f>
        <v>0.8009</v>
      </c>
    </row>
    <row r="61" spans="1:4">
      <c r="A61" s="159" t="s">
        <v>136</v>
      </c>
      <c r="B61" s="160"/>
      <c r="C61" s="164"/>
      <c r="D61" s="162"/>
    </row>
    <row r="62" spans="1:4">
      <c r="A62" s="159" t="s">
        <v>137</v>
      </c>
      <c r="B62" s="160"/>
      <c r="C62" s="164"/>
      <c r="D62" s="162"/>
    </row>
    <row r="63" spans="1:4">
      <c r="A63" s="159" t="s">
        <v>172</v>
      </c>
      <c r="B63" s="160"/>
      <c r="C63" s="164"/>
      <c r="D63" s="162"/>
    </row>
    <row r="64" spans="1:4">
      <c r="A64" s="159" t="s">
        <v>173</v>
      </c>
      <c r="B64" s="160"/>
      <c r="C64" s="164"/>
      <c r="D64" s="162"/>
    </row>
    <row r="65" spans="1:4">
      <c r="A65" s="159" t="s">
        <v>174</v>
      </c>
      <c r="B65" s="160"/>
      <c r="C65" s="164"/>
      <c r="D65" s="162"/>
    </row>
    <row r="66" spans="1:4">
      <c r="A66" s="163" t="s">
        <v>175</v>
      </c>
      <c r="B66" s="160"/>
      <c r="C66" s="164"/>
      <c r="D66" s="162"/>
    </row>
    <row r="67" spans="1:4">
      <c r="A67" s="165" t="s">
        <v>176</v>
      </c>
      <c r="B67" s="160">
        <v>148</v>
      </c>
      <c r="C67" s="164">
        <v>148</v>
      </c>
      <c r="D67" s="162"/>
    </row>
    <row r="68" spans="1:4">
      <c r="A68" s="165" t="s">
        <v>144</v>
      </c>
      <c r="B68" s="160"/>
      <c r="C68" s="164"/>
      <c r="D68" s="162"/>
    </row>
    <row r="69" spans="1:4">
      <c r="A69" s="165" t="s">
        <v>177</v>
      </c>
      <c r="B69" s="160"/>
      <c r="C69" s="164"/>
      <c r="D69" s="162"/>
    </row>
    <row r="70" spans="1:4">
      <c r="A70" s="163" t="s">
        <v>178</v>
      </c>
      <c r="B70" s="160">
        <v>1105</v>
      </c>
      <c r="C70" s="164">
        <v>1384</v>
      </c>
      <c r="D70" s="162">
        <f>B70/C70</f>
        <v>0.7984</v>
      </c>
    </row>
    <row r="71" spans="1:4">
      <c r="A71" s="163" t="s">
        <v>135</v>
      </c>
      <c r="B71" s="160"/>
      <c r="C71" s="164"/>
      <c r="D71" s="162"/>
    </row>
    <row r="72" spans="1:4">
      <c r="A72" s="163" t="s">
        <v>136</v>
      </c>
      <c r="B72" s="160"/>
      <c r="C72" s="164"/>
      <c r="D72" s="162"/>
    </row>
    <row r="73" spans="1:4">
      <c r="A73" s="165" t="s">
        <v>137</v>
      </c>
      <c r="B73" s="160"/>
      <c r="C73" s="164"/>
      <c r="D73" s="162"/>
    </row>
    <row r="74" spans="1:4">
      <c r="A74" s="163" t="s">
        <v>175</v>
      </c>
      <c r="B74" s="160"/>
      <c r="C74" s="164"/>
      <c r="D74" s="162"/>
    </row>
    <row r="75" spans="1:4">
      <c r="A75" s="165" t="s">
        <v>179</v>
      </c>
      <c r="B75" s="160"/>
      <c r="C75" s="164"/>
      <c r="D75" s="162"/>
    </row>
    <row r="76" spans="1:4">
      <c r="A76" s="165" t="s">
        <v>144</v>
      </c>
      <c r="B76" s="160"/>
      <c r="C76" s="164"/>
      <c r="D76" s="162"/>
    </row>
    <row r="77" spans="1:4">
      <c r="A77" s="165" t="s">
        <v>180</v>
      </c>
      <c r="B77" s="160">
        <v>1105</v>
      </c>
      <c r="C77" s="164">
        <v>1384</v>
      </c>
      <c r="D77" s="162"/>
    </row>
    <row r="78" spans="1:4">
      <c r="A78" s="165" t="s">
        <v>181</v>
      </c>
      <c r="B78" s="160">
        <v>643</v>
      </c>
      <c r="C78" s="164">
        <v>785</v>
      </c>
      <c r="D78" s="162">
        <f>B78/C78</f>
        <v>0.8191</v>
      </c>
    </row>
    <row r="79" spans="1:4">
      <c r="A79" s="163" t="s">
        <v>135</v>
      </c>
      <c r="B79" s="160">
        <v>626</v>
      </c>
      <c r="C79" s="164">
        <v>768</v>
      </c>
      <c r="D79" s="162">
        <f>B79/C79</f>
        <v>0.8151</v>
      </c>
    </row>
    <row r="80" spans="1:4">
      <c r="A80" s="163" t="s">
        <v>136</v>
      </c>
      <c r="B80" s="160"/>
      <c r="C80" s="164"/>
      <c r="D80" s="162"/>
    </row>
    <row r="81" spans="1:4">
      <c r="A81" s="163" t="s">
        <v>137</v>
      </c>
      <c r="B81" s="160"/>
      <c r="C81" s="164"/>
      <c r="D81" s="162"/>
    </row>
    <row r="82" spans="1:4">
      <c r="A82" s="165" t="s">
        <v>182</v>
      </c>
      <c r="B82" s="160"/>
      <c r="C82" s="164"/>
      <c r="D82" s="162"/>
    </row>
    <row r="83" spans="1:4">
      <c r="A83" s="165" t="s">
        <v>183</v>
      </c>
      <c r="B83" s="160"/>
      <c r="C83" s="164"/>
      <c r="D83" s="162"/>
    </row>
    <row r="84" spans="1:4">
      <c r="A84" s="165" t="s">
        <v>175</v>
      </c>
      <c r="B84" s="160"/>
      <c r="C84" s="164"/>
      <c r="D84" s="162"/>
    </row>
    <row r="85" spans="1:4">
      <c r="A85" s="165" t="s">
        <v>144</v>
      </c>
      <c r="B85" s="160"/>
      <c r="C85" s="164"/>
      <c r="D85" s="162"/>
    </row>
    <row r="86" spans="1:4">
      <c r="A86" s="159" t="s">
        <v>184</v>
      </c>
      <c r="B86" s="160">
        <v>17</v>
      </c>
      <c r="C86" s="164">
        <v>17</v>
      </c>
      <c r="D86" s="162">
        <f>B86/C86</f>
        <v>1</v>
      </c>
    </row>
    <row r="87" spans="1:4">
      <c r="A87" s="163" t="s">
        <v>185</v>
      </c>
      <c r="B87" s="160">
        <v>0</v>
      </c>
      <c r="C87" s="161">
        <v>0</v>
      </c>
      <c r="D87" s="162"/>
    </row>
    <row r="88" spans="1:4">
      <c r="A88" s="163" t="s">
        <v>135</v>
      </c>
      <c r="B88" s="160"/>
      <c r="C88" s="164"/>
      <c r="D88" s="162"/>
    </row>
    <row r="89" spans="1:4">
      <c r="A89" s="165" t="s">
        <v>136</v>
      </c>
      <c r="B89" s="160"/>
      <c r="C89" s="164"/>
      <c r="D89" s="162"/>
    </row>
    <row r="90" spans="1:4">
      <c r="A90" s="165" t="s">
        <v>137</v>
      </c>
      <c r="B90" s="160"/>
      <c r="C90" s="164"/>
      <c r="D90" s="162"/>
    </row>
    <row r="91" spans="1:4">
      <c r="A91" s="163" t="s">
        <v>186</v>
      </c>
      <c r="B91" s="160"/>
      <c r="C91" s="164"/>
      <c r="D91" s="162"/>
    </row>
    <row r="92" spans="1:4">
      <c r="A92" s="163" t="s">
        <v>187</v>
      </c>
      <c r="B92" s="160"/>
      <c r="C92" s="164"/>
      <c r="D92" s="162"/>
    </row>
    <row r="93" spans="1:4">
      <c r="A93" s="163" t="s">
        <v>175</v>
      </c>
      <c r="B93" s="160"/>
      <c r="C93" s="164"/>
      <c r="D93" s="162"/>
    </row>
    <row r="94" spans="1:4">
      <c r="A94" s="163" t="s">
        <v>188</v>
      </c>
      <c r="B94" s="160"/>
      <c r="C94" s="164"/>
      <c r="D94" s="162"/>
    </row>
    <row r="95" spans="1:4">
      <c r="A95" s="163" t="s">
        <v>189</v>
      </c>
      <c r="B95" s="160"/>
      <c r="C95" s="164"/>
      <c r="D95" s="162"/>
    </row>
    <row r="96" spans="1:4">
      <c r="A96" s="163" t="s">
        <v>190</v>
      </c>
      <c r="B96" s="160"/>
      <c r="C96" s="164"/>
      <c r="D96" s="162"/>
    </row>
    <row r="97" spans="1:4">
      <c r="A97" s="163" t="s">
        <v>191</v>
      </c>
      <c r="B97" s="160"/>
      <c r="C97" s="164"/>
      <c r="D97" s="162"/>
    </row>
    <row r="98" spans="1:4">
      <c r="A98" s="165" t="s">
        <v>144</v>
      </c>
      <c r="B98" s="160"/>
      <c r="C98" s="164"/>
      <c r="D98" s="162"/>
    </row>
    <row r="99" spans="1:4">
      <c r="A99" s="165" t="s">
        <v>192</v>
      </c>
      <c r="B99" s="160"/>
      <c r="C99" s="164"/>
      <c r="D99" s="162"/>
    </row>
    <row r="100" spans="1:4">
      <c r="A100" s="159" t="s">
        <v>193</v>
      </c>
      <c r="B100" s="160">
        <v>1108</v>
      </c>
      <c r="C100" s="164">
        <v>1352</v>
      </c>
      <c r="D100" s="162">
        <f>B100/C100</f>
        <v>0.8195</v>
      </c>
    </row>
    <row r="101" spans="1:4">
      <c r="A101" s="163" t="s">
        <v>135</v>
      </c>
      <c r="B101" s="160">
        <v>1062</v>
      </c>
      <c r="C101" s="164">
        <v>1306</v>
      </c>
      <c r="D101" s="162">
        <f>B101/C101</f>
        <v>0.8132</v>
      </c>
    </row>
    <row r="102" spans="1:4">
      <c r="A102" s="163" t="s">
        <v>136</v>
      </c>
      <c r="B102" s="160"/>
      <c r="C102" s="164"/>
      <c r="D102" s="162"/>
    </row>
    <row r="103" spans="1:4">
      <c r="A103" s="163" t="s">
        <v>137</v>
      </c>
      <c r="B103" s="160"/>
      <c r="C103" s="164"/>
      <c r="D103" s="162"/>
    </row>
    <row r="104" spans="1:4">
      <c r="A104" s="165" t="s">
        <v>194</v>
      </c>
      <c r="B104" s="160"/>
      <c r="C104" s="164"/>
      <c r="D104" s="162"/>
    </row>
    <row r="105" spans="1:4">
      <c r="A105" s="165" t="s">
        <v>195</v>
      </c>
      <c r="B105" s="160"/>
      <c r="C105" s="164"/>
      <c r="D105" s="162"/>
    </row>
    <row r="106" spans="1:4">
      <c r="A106" s="165" t="s">
        <v>196</v>
      </c>
      <c r="B106" s="160"/>
      <c r="C106" s="164"/>
      <c r="D106" s="162"/>
    </row>
    <row r="107" spans="1:4">
      <c r="A107" s="163" t="s">
        <v>144</v>
      </c>
      <c r="B107" s="160"/>
      <c r="C107" s="164"/>
      <c r="D107" s="162"/>
    </row>
    <row r="108" spans="1:4">
      <c r="A108" s="163" t="s">
        <v>197</v>
      </c>
      <c r="B108" s="160">
        <v>46</v>
      </c>
      <c r="C108" s="164">
        <v>46</v>
      </c>
      <c r="D108" s="162">
        <f>B108/C108</f>
        <v>1</v>
      </c>
    </row>
    <row r="109" spans="1:4">
      <c r="A109" s="159" t="s">
        <v>198</v>
      </c>
      <c r="B109" s="160">
        <v>1142</v>
      </c>
      <c r="C109" s="164">
        <v>1393</v>
      </c>
      <c r="D109" s="162">
        <f>B109/C109</f>
        <v>0.8198</v>
      </c>
    </row>
    <row r="110" spans="1:4">
      <c r="A110" s="163" t="s">
        <v>135</v>
      </c>
      <c r="B110" s="160">
        <v>584</v>
      </c>
      <c r="C110" s="164">
        <v>712</v>
      </c>
      <c r="D110" s="162">
        <f>B110/C110</f>
        <v>0.8202</v>
      </c>
    </row>
    <row r="111" spans="1:4">
      <c r="A111" s="163" t="s">
        <v>136</v>
      </c>
      <c r="B111" s="160"/>
      <c r="C111" s="164"/>
      <c r="D111" s="162"/>
    </row>
    <row r="112" spans="1:4">
      <c r="A112" s="163" t="s">
        <v>137</v>
      </c>
      <c r="B112" s="160"/>
      <c r="C112" s="164"/>
      <c r="D112" s="162"/>
    </row>
    <row r="113" spans="1:4">
      <c r="A113" s="165" t="s">
        <v>199</v>
      </c>
      <c r="B113" s="160"/>
      <c r="C113" s="164"/>
      <c r="D113" s="162"/>
    </row>
    <row r="114" spans="1:4">
      <c r="A114" s="165" t="s">
        <v>200</v>
      </c>
      <c r="B114" s="160"/>
      <c r="C114" s="164"/>
      <c r="D114" s="162"/>
    </row>
    <row r="115" spans="1:4">
      <c r="A115" s="165" t="s">
        <v>201</v>
      </c>
      <c r="B115" s="160"/>
      <c r="C115" s="164"/>
      <c r="D115" s="162"/>
    </row>
    <row r="116" spans="1:4">
      <c r="A116" s="163" t="s">
        <v>202</v>
      </c>
      <c r="B116" s="160"/>
      <c r="C116" s="164"/>
      <c r="D116" s="162"/>
    </row>
    <row r="117" spans="1:4">
      <c r="A117" s="163" t="s">
        <v>203</v>
      </c>
      <c r="B117" s="160">
        <v>113</v>
      </c>
      <c r="C117" s="164">
        <v>138</v>
      </c>
      <c r="D117" s="162"/>
    </row>
    <row r="118" spans="1:4">
      <c r="A118" s="163" t="s">
        <v>144</v>
      </c>
      <c r="B118" s="160">
        <v>218</v>
      </c>
      <c r="C118" s="164">
        <v>266</v>
      </c>
      <c r="D118" s="162">
        <f>B118/C118</f>
        <v>0.8195</v>
      </c>
    </row>
    <row r="119" spans="1:4">
      <c r="A119" s="165" t="s">
        <v>204</v>
      </c>
      <c r="B119" s="160">
        <v>227</v>
      </c>
      <c r="C119" s="164">
        <v>277</v>
      </c>
      <c r="D119" s="162">
        <f>B119/C119</f>
        <v>0.8195</v>
      </c>
    </row>
    <row r="120" spans="1:4">
      <c r="A120" s="165" t="s">
        <v>205</v>
      </c>
      <c r="B120" s="160">
        <v>223</v>
      </c>
      <c r="C120" s="164">
        <v>272</v>
      </c>
      <c r="D120" s="162">
        <f>B120/C120</f>
        <v>0.8199</v>
      </c>
    </row>
    <row r="121" spans="1:4">
      <c r="A121" s="165" t="s">
        <v>135</v>
      </c>
      <c r="B121" s="160"/>
      <c r="C121" s="164"/>
      <c r="D121" s="162"/>
    </row>
    <row r="122" spans="1:4">
      <c r="A122" s="159" t="s">
        <v>136</v>
      </c>
      <c r="B122" s="160"/>
      <c r="C122" s="164"/>
      <c r="D122" s="162"/>
    </row>
    <row r="123" spans="1:4">
      <c r="A123" s="163" t="s">
        <v>137</v>
      </c>
      <c r="B123" s="160"/>
      <c r="C123" s="164"/>
      <c r="D123" s="162"/>
    </row>
    <row r="124" spans="1:4">
      <c r="A124" s="163" t="s">
        <v>206</v>
      </c>
      <c r="B124" s="160"/>
      <c r="C124" s="164"/>
      <c r="D124" s="162"/>
    </row>
    <row r="125" spans="1:4">
      <c r="A125" s="163" t="s">
        <v>207</v>
      </c>
      <c r="B125" s="160"/>
      <c r="C125" s="164"/>
      <c r="D125" s="162"/>
    </row>
    <row r="126" spans="1:4">
      <c r="A126" s="165" t="s">
        <v>208</v>
      </c>
      <c r="B126" s="160"/>
      <c r="C126" s="164"/>
      <c r="D126" s="162"/>
    </row>
    <row r="127" spans="1:4">
      <c r="A127" s="163" t="s">
        <v>209</v>
      </c>
      <c r="B127" s="160"/>
      <c r="C127" s="164"/>
      <c r="D127" s="162"/>
    </row>
    <row r="128" spans="1:4">
      <c r="A128" s="163" t="s">
        <v>210</v>
      </c>
      <c r="B128" s="160"/>
      <c r="C128" s="164"/>
      <c r="D128" s="162"/>
    </row>
    <row r="129" spans="1:4">
      <c r="A129" s="163" t="s">
        <v>211</v>
      </c>
      <c r="B129" s="160"/>
      <c r="C129" s="164"/>
      <c r="D129" s="162"/>
    </row>
    <row r="130" spans="1:4">
      <c r="A130" s="163" t="s">
        <v>144</v>
      </c>
      <c r="B130" s="160"/>
      <c r="C130" s="164"/>
      <c r="D130" s="162"/>
    </row>
    <row r="131" spans="1:4">
      <c r="A131" s="163" t="s">
        <v>212</v>
      </c>
      <c r="B131" s="160">
        <v>223</v>
      </c>
      <c r="C131" s="164">
        <v>272</v>
      </c>
      <c r="D131" s="162">
        <f>B131/C131</f>
        <v>0.8199</v>
      </c>
    </row>
    <row r="132" spans="1:4">
      <c r="A132" s="163" t="s">
        <v>213</v>
      </c>
      <c r="B132" s="160">
        <v>141</v>
      </c>
      <c r="C132" s="164">
        <v>172</v>
      </c>
      <c r="D132" s="162">
        <f>B132/C132</f>
        <v>0.8198</v>
      </c>
    </row>
    <row r="133" spans="1:4">
      <c r="A133" s="163" t="s">
        <v>135</v>
      </c>
      <c r="B133" s="160">
        <v>141</v>
      </c>
      <c r="C133" s="164">
        <v>172</v>
      </c>
      <c r="D133" s="162">
        <f>B133/C133</f>
        <v>0.8198</v>
      </c>
    </row>
    <row r="134" spans="1:4">
      <c r="A134" s="163" t="s">
        <v>136</v>
      </c>
      <c r="B134" s="160"/>
      <c r="C134" s="164"/>
      <c r="D134" s="162"/>
    </row>
    <row r="135" spans="1:4">
      <c r="A135" s="165" t="s">
        <v>137</v>
      </c>
      <c r="B135" s="160"/>
      <c r="C135" s="164"/>
      <c r="D135" s="162"/>
    </row>
    <row r="136" spans="1:4">
      <c r="A136" s="165" t="s">
        <v>214</v>
      </c>
      <c r="B136" s="160"/>
      <c r="C136" s="164"/>
      <c r="D136" s="162"/>
    </row>
    <row r="137" spans="1:4">
      <c r="A137" s="165" t="s">
        <v>144</v>
      </c>
      <c r="B137" s="160"/>
      <c r="C137" s="164"/>
      <c r="D137" s="162"/>
    </row>
    <row r="138" spans="1:4">
      <c r="A138" s="159" t="s">
        <v>215</v>
      </c>
      <c r="B138" s="160"/>
      <c r="C138" s="164"/>
      <c r="D138" s="162"/>
    </row>
    <row r="139" spans="1:4">
      <c r="A139" s="163" t="s">
        <v>216</v>
      </c>
      <c r="B139" s="160">
        <v>0</v>
      </c>
      <c r="C139" s="161">
        <v>0</v>
      </c>
      <c r="D139" s="162"/>
    </row>
    <row r="140" spans="1:4">
      <c r="A140" s="163" t="s">
        <v>135</v>
      </c>
      <c r="B140" s="160"/>
      <c r="C140" s="164"/>
      <c r="D140" s="162"/>
    </row>
    <row r="141" spans="1:4">
      <c r="A141" s="165" t="s">
        <v>136</v>
      </c>
      <c r="B141" s="160"/>
      <c r="C141" s="164"/>
      <c r="D141" s="162"/>
    </row>
    <row r="142" spans="1:4">
      <c r="A142" s="165" t="s">
        <v>137</v>
      </c>
      <c r="B142" s="160"/>
      <c r="C142" s="164"/>
      <c r="D142" s="162"/>
    </row>
    <row r="143" spans="1:4">
      <c r="A143" s="165" t="s">
        <v>217</v>
      </c>
      <c r="B143" s="160"/>
      <c r="C143" s="164"/>
      <c r="D143" s="162"/>
    </row>
    <row r="144" spans="1:4">
      <c r="A144" s="159" t="s">
        <v>218</v>
      </c>
      <c r="B144" s="160"/>
      <c r="C144" s="164"/>
      <c r="D144" s="162"/>
    </row>
    <row r="145" spans="1:4">
      <c r="A145" s="163" t="s">
        <v>144</v>
      </c>
      <c r="B145" s="160"/>
      <c r="C145" s="164"/>
      <c r="D145" s="162"/>
    </row>
    <row r="146" spans="1:4">
      <c r="A146" s="163" t="s">
        <v>219</v>
      </c>
      <c r="B146" s="160"/>
      <c r="C146" s="164"/>
      <c r="D146" s="162"/>
    </row>
    <row r="147" spans="1:4">
      <c r="A147" s="165" t="s">
        <v>220</v>
      </c>
      <c r="B147" s="160">
        <v>486</v>
      </c>
      <c r="C147" s="164">
        <v>593</v>
      </c>
      <c r="D147" s="162">
        <f>B147/C147</f>
        <v>0.8196</v>
      </c>
    </row>
    <row r="148" spans="1:4">
      <c r="A148" s="165" t="s">
        <v>135</v>
      </c>
      <c r="B148" s="160">
        <v>186</v>
      </c>
      <c r="C148" s="164">
        <v>198</v>
      </c>
      <c r="D148" s="162">
        <f>B148/C148</f>
        <v>0.9394</v>
      </c>
    </row>
    <row r="149" spans="1:4">
      <c r="A149" s="165" t="s">
        <v>136</v>
      </c>
      <c r="B149" s="160"/>
      <c r="C149" s="164"/>
      <c r="D149" s="162"/>
    </row>
    <row r="150" spans="1:4">
      <c r="A150" s="163" t="s">
        <v>137</v>
      </c>
      <c r="B150" s="160"/>
      <c r="C150" s="164"/>
      <c r="D150" s="162"/>
    </row>
    <row r="151" spans="1:4">
      <c r="A151" s="163" t="s">
        <v>221</v>
      </c>
      <c r="B151" s="160"/>
      <c r="C151" s="164"/>
      <c r="D151" s="162"/>
    </row>
    <row r="152" spans="1:4">
      <c r="A152" s="163" t="s">
        <v>222</v>
      </c>
      <c r="B152" s="160">
        <v>300</v>
      </c>
      <c r="C152" s="164">
        <v>395</v>
      </c>
      <c r="D152" s="162">
        <f>B152/C152</f>
        <v>0.7595</v>
      </c>
    </row>
    <row r="153" spans="1:4">
      <c r="A153" s="165" t="s">
        <v>223</v>
      </c>
      <c r="B153" s="160">
        <v>0</v>
      </c>
      <c r="C153" s="161">
        <v>0</v>
      </c>
      <c r="D153" s="162"/>
    </row>
    <row r="154" spans="1:4">
      <c r="A154" s="165" t="s">
        <v>135</v>
      </c>
      <c r="B154" s="160"/>
      <c r="C154" s="164"/>
      <c r="D154" s="162"/>
    </row>
    <row r="155" spans="1:4">
      <c r="A155" s="165" t="s">
        <v>136</v>
      </c>
      <c r="B155" s="160"/>
      <c r="C155" s="164"/>
      <c r="D155" s="162"/>
    </row>
    <row r="156" spans="1:4">
      <c r="A156" s="159" t="s">
        <v>137</v>
      </c>
      <c r="B156" s="160"/>
      <c r="C156" s="164"/>
      <c r="D156" s="162"/>
    </row>
    <row r="157" spans="1:4">
      <c r="A157" s="163" t="s">
        <v>149</v>
      </c>
      <c r="B157" s="160"/>
      <c r="C157" s="164"/>
      <c r="D157" s="162"/>
    </row>
    <row r="158" spans="1:4">
      <c r="A158" s="163" t="s">
        <v>144</v>
      </c>
      <c r="B158" s="160"/>
      <c r="C158" s="164"/>
      <c r="D158" s="162"/>
    </row>
    <row r="159" spans="1:4">
      <c r="A159" s="163" t="s">
        <v>224</v>
      </c>
      <c r="B159" s="160"/>
      <c r="C159" s="164"/>
      <c r="D159" s="162"/>
    </row>
    <row r="160" spans="1:4">
      <c r="A160" s="165" t="s">
        <v>225</v>
      </c>
      <c r="B160" s="160">
        <v>340</v>
      </c>
      <c r="C160" s="164">
        <v>416</v>
      </c>
      <c r="D160" s="162">
        <f>B160/C160</f>
        <v>0.8173</v>
      </c>
    </row>
    <row r="161" spans="1:4">
      <c r="A161" s="165" t="s">
        <v>135</v>
      </c>
      <c r="B161" s="160">
        <v>270</v>
      </c>
      <c r="C161" s="164">
        <v>333</v>
      </c>
      <c r="D161" s="162">
        <f>B161/C161</f>
        <v>0.8108</v>
      </c>
    </row>
    <row r="162" spans="1:4">
      <c r="A162" s="165" t="s">
        <v>136</v>
      </c>
      <c r="B162" s="160"/>
      <c r="C162" s="164"/>
      <c r="D162" s="162"/>
    </row>
    <row r="163" spans="1:4">
      <c r="A163" s="163" t="s">
        <v>137</v>
      </c>
      <c r="B163" s="160"/>
      <c r="C163" s="164"/>
      <c r="D163" s="162"/>
    </row>
    <row r="164" spans="1:4">
      <c r="A164" s="163" t="s">
        <v>226</v>
      </c>
      <c r="B164" s="160">
        <v>5</v>
      </c>
      <c r="C164" s="164">
        <v>6</v>
      </c>
      <c r="D164" s="162">
        <f>B164/C164</f>
        <v>0.8333</v>
      </c>
    </row>
    <row r="165" spans="1:4">
      <c r="A165" s="165" t="s">
        <v>144</v>
      </c>
      <c r="B165" s="160">
        <v>60</v>
      </c>
      <c r="C165" s="164">
        <v>71</v>
      </c>
      <c r="D165" s="162">
        <f>B165/C165</f>
        <v>0.8451</v>
      </c>
    </row>
    <row r="166" spans="1:4">
      <c r="A166" s="165" t="s">
        <v>227</v>
      </c>
      <c r="B166" s="160">
        <v>5</v>
      </c>
      <c r="C166" s="164">
        <v>6</v>
      </c>
      <c r="D166" s="162">
        <f>B166/C166</f>
        <v>0.8333</v>
      </c>
    </row>
    <row r="167" spans="1:4">
      <c r="A167" s="165" t="s">
        <v>228</v>
      </c>
      <c r="B167" s="160">
        <v>2520</v>
      </c>
      <c r="C167" s="164">
        <v>2964</v>
      </c>
      <c r="D167" s="162">
        <f>B167/C167</f>
        <v>0.8502</v>
      </c>
    </row>
    <row r="168" spans="1:4">
      <c r="A168" s="165" t="s">
        <v>135</v>
      </c>
      <c r="B168" s="160">
        <v>2400</v>
      </c>
      <c r="C168" s="164">
        <v>2826</v>
      </c>
      <c r="D168" s="162">
        <f>B168/C168</f>
        <v>0.8493</v>
      </c>
    </row>
    <row r="169" spans="1:4">
      <c r="A169" s="163" t="s">
        <v>136</v>
      </c>
      <c r="B169" s="160"/>
      <c r="C169" s="164"/>
      <c r="D169" s="162"/>
    </row>
    <row r="170" spans="1:4">
      <c r="A170" s="163" t="s">
        <v>137</v>
      </c>
      <c r="B170" s="160"/>
      <c r="C170" s="164"/>
      <c r="D170" s="162"/>
    </row>
    <row r="171" spans="1:4">
      <c r="A171" s="163" t="s">
        <v>229</v>
      </c>
      <c r="B171" s="160">
        <v>120</v>
      </c>
      <c r="C171" s="164">
        <v>138</v>
      </c>
      <c r="D171" s="162">
        <f>B171/C171</f>
        <v>0.8696</v>
      </c>
    </row>
    <row r="172" spans="1:4">
      <c r="A172" s="165" t="s">
        <v>144</v>
      </c>
      <c r="B172" s="160"/>
      <c r="C172" s="164"/>
      <c r="D172" s="162"/>
    </row>
    <row r="173" spans="1:4">
      <c r="A173" s="165" t="s">
        <v>230</v>
      </c>
      <c r="B173" s="160"/>
      <c r="C173" s="164"/>
      <c r="D173" s="162"/>
    </row>
    <row r="174" spans="1:4">
      <c r="A174" s="165" t="s">
        <v>231</v>
      </c>
      <c r="B174" s="160">
        <v>910</v>
      </c>
      <c r="C174" s="164">
        <v>1091</v>
      </c>
      <c r="D174" s="162">
        <f>B174/C174</f>
        <v>0.8341</v>
      </c>
    </row>
    <row r="175" spans="1:4">
      <c r="A175" s="163" t="s">
        <v>135</v>
      </c>
      <c r="B175" s="160">
        <v>910</v>
      </c>
      <c r="C175" s="164">
        <v>1091</v>
      </c>
      <c r="D175" s="162">
        <f>B175/C175</f>
        <v>0.8341</v>
      </c>
    </row>
    <row r="176" s="63" customFormat="1" spans="1:4">
      <c r="A176" s="163" t="s">
        <v>136</v>
      </c>
      <c r="B176" s="160"/>
      <c r="C176" s="164"/>
      <c r="D176" s="162"/>
    </row>
    <row r="177" spans="1:4">
      <c r="A177" s="163" t="s">
        <v>137</v>
      </c>
      <c r="B177" s="160"/>
      <c r="C177" s="164"/>
      <c r="D177" s="162"/>
    </row>
    <row r="178" spans="1:4">
      <c r="A178" s="163" t="s">
        <v>232</v>
      </c>
      <c r="B178" s="160"/>
      <c r="C178" s="164"/>
      <c r="D178" s="162"/>
    </row>
    <row r="179" spans="1:4">
      <c r="A179" s="163" t="s">
        <v>144</v>
      </c>
      <c r="B179" s="160"/>
      <c r="C179" s="164"/>
      <c r="D179" s="162"/>
    </row>
    <row r="180" spans="1:4">
      <c r="A180" s="165" t="s">
        <v>233</v>
      </c>
      <c r="B180" s="160"/>
      <c r="C180" s="164"/>
      <c r="D180" s="162"/>
    </row>
    <row r="181" spans="1:4">
      <c r="A181" s="165" t="s">
        <v>234</v>
      </c>
      <c r="B181" s="160">
        <v>358</v>
      </c>
      <c r="C181" s="164">
        <v>437</v>
      </c>
      <c r="D181" s="162">
        <f>B181/C181</f>
        <v>0.8192</v>
      </c>
    </row>
    <row r="182" spans="1:4">
      <c r="A182" s="159" t="s">
        <v>135</v>
      </c>
      <c r="B182" s="160">
        <v>293</v>
      </c>
      <c r="C182" s="164">
        <v>363</v>
      </c>
      <c r="D182" s="162">
        <f>B182/C182</f>
        <v>0.8072</v>
      </c>
    </row>
    <row r="183" spans="1:4">
      <c r="A183" s="163" t="s">
        <v>136</v>
      </c>
      <c r="B183" s="160"/>
      <c r="C183" s="164"/>
      <c r="D183" s="162"/>
    </row>
    <row r="184" spans="1:4">
      <c r="A184" s="163" t="s">
        <v>137</v>
      </c>
      <c r="B184" s="160"/>
      <c r="C184" s="164"/>
      <c r="D184" s="162"/>
    </row>
    <row r="185" spans="1:4">
      <c r="A185" s="163" t="s">
        <v>235</v>
      </c>
      <c r="B185" s="160"/>
      <c r="C185" s="164"/>
      <c r="D185" s="162"/>
    </row>
    <row r="186" spans="1:4">
      <c r="A186" s="163" t="s">
        <v>144</v>
      </c>
      <c r="B186" s="160"/>
      <c r="C186" s="164"/>
      <c r="D186" s="162"/>
    </row>
    <row r="187" spans="1:4">
      <c r="A187" s="165" t="s">
        <v>236</v>
      </c>
      <c r="B187" s="160">
        <v>65</v>
      </c>
      <c r="C187" s="164">
        <v>74</v>
      </c>
      <c r="D187" s="162">
        <f>B187/C187</f>
        <v>0.8784</v>
      </c>
    </row>
    <row r="188" spans="1:4">
      <c r="A188" s="165" t="s">
        <v>237</v>
      </c>
      <c r="B188" s="160">
        <v>445</v>
      </c>
      <c r="C188" s="164">
        <v>541</v>
      </c>
      <c r="D188" s="162">
        <f>B188/C188</f>
        <v>0.8226</v>
      </c>
    </row>
    <row r="189" spans="1:4">
      <c r="A189" s="165" t="s">
        <v>135</v>
      </c>
      <c r="B189" s="160">
        <v>445</v>
      </c>
      <c r="C189" s="164">
        <v>541</v>
      </c>
      <c r="D189" s="162">
        <f>B189/C189</f>
        <v>0.8226</v>
      </c>
    </row>
    <row r="190" spans="1:4">
      <c r="A190" s="163" t="s">
        <v>136</v>
      </c>
      <c r="B190" s="160"/>
      <c r="C190" s="164"/>
      <c r="D190" s="162"/>
    </row>
    <row r="191" spans="1:4">
      <c r="A191" s="163" t="s">
        <v>137</v>
      </c>
      <c r="B191" s="160"/>
      <c r="C191" s="164"/>
      <c r="D191" s="162"/>
    </row>
    <row r="192" spans="1:4">
      <c r="A192" s="163" t="s">
        <v>238</v>
      </c>
      <c r="B192" s="160"/>
      <c r="C192" s="164"/>
      <c r="D192" s="162"/>
    </row>
    <row r="193" spans="1:4">
      <c r="A193" s="163" t="s">
        <v>239</v>
      </c>
      <c r="B193" s="160"/>
      <c r="C193" s="164"/>
      <c r="D193" s="162"/>
    </row>
    <row r="194" spans="1:4">
      <c r="A194" s="163" t="s">
        <v>144</v>
      </c>
      <c r="B194" s="160"/>
      <c r="C194" s="164"/>
      <c r="D194" s="162"/>
    </row>
    <row r="195" spans="1:4">
      <c r="A195" s="165" t="s">
        <v>240</v>
      </c>
      <c r="B195" s="160"/>
      <c r="C195" s="164"/>
      <c r="D195" s="162"/>
    </row>
    <row r="196" spans="1:4">
      <c r="A196" s="165" t="s">
        <v>241</v>
      </c>
      <c r="B196" s="160">
        <v>0</v>
      </c>
      <c r="C196" s="161">
        <v>0</v>
      </c>
      <c r="D196" s="162"/>
    </row>
    <row r="197" spans="1:4">
      <c r="A197" s="165" t="s">
        <v>135</v>
      </c>
      <c r="B197" s="160"/>
      <c r="C197" s="164"/>
      <c r="D197" s="162"/>
    </row>
    <row r="198" spans="1:4">
      <c r="A198" s="159" t="s">
        <v>136</v>
      </c>
      <c r="B198" s="160"/>
      <c r="C198" s="164"/>
      <c r="D198" s="162"/>
    </row>
    <row r="199" spans="1:4">
      <c r="A199" s="163" t="s">
        <v>137</v>
      </c>
      <c r="B199" s="160"/>
      <c r="C199" s="164"/>
      <c r="D199" s="162"/>
    </row>
    <row r="200" spans="1:4">
      <c r="A200" s="163" t="s">
        <v>144</v>
      </c>
      <c r="B200" s="160"/>
      <c r="C200" s="164"/>
      <c r="D200" s="162"/>
    </row>
    <row r="201" spans="1:4">
      <c r="A201" s="163" t="s">
        <v>242</v>
      </c>
      <c r="B201" s="160"/>
      <c r="C201" s="164"/>
      <c r="D201" s="162"/>
    </row>
    <row r="202" spans="1:4">
      <c r="A202" s="165" t="s">
        <v>243</v>
      </c>
      <c r="B202" s="160">
        <v>0</v>
      </c>
      <c r="C202" s="161">
        <v>0</v>
      </c>
      <c r="D202" s="162"/>
    </row>
    <row r="203" spans="1:4">
      <c r="A203" s="165" t="s">
        <v>135</v>
      </c>
      <c r="B203" s="160"/>
      <c r="C203" s="164"/>
      <c r="D203" s="162"/>
    </row>
    <row r="204" spans="1:4">
      <c r="A204" s="165" t="s">
        <v>136</v>
      </c>
      <c r="B204" s="160"/>
      <c r="C204" s="164"/>
      <c r="D204" s="162"/>
    </row>
    <row r="205" spans="1:4">
      <c r="A205" s="163" t="s">
        <v>137</v>
      </c>
      <c r="B205" s="160"/>
      <c r="C205" s="164"/>
      <c r="D205" s="162"/>
    </row>
    <row r="206" spans="1:4">
      <c r="A206" s="163" t="s">
        <v>144</v>
      </c>
      <c r="B206" s="160"/>
      <c r="C206" s="164"/>
      <c r="D206" s="162"/>
    </row>
    <row r="207" spans="1:4">
      <c r="A207" s="163" t="s">
        <v>244</v>
      </c>
      <c r="B207" s="160"/>
      <c r="C207" s="164"/>
      <c r="D207" s="162"/>
    </row>
    <row r="208" spans="1:4">
      <c r="A208" s="163" t="s">
        <v>245</v>
      </c>
      <c r="B208" s="160">
        <v>0</v>
      </c>
      <c r="C208" s="161">
        <v>0</v>
      </c>
      <c r="D208" s="162"/>
    </row>
    <row r="209" spans="1:4">
      <c r="A209" s="163" t="s">
        <v>135</v>
      </c>
      <c r="B209" s="160"/>
      <c r="C209" s="164"/>
      <c r="D209" s="162"/>
    </row>
    <row r="210" spans="1:4">
      <c r="A210" s="163" t="s">
        <v>136</v>
      </c>
      <c r="B210" s="160"/>
      <c r="C210" s="164"/>
      <c r="D210" s="162"/>
    </row>
    <row r="211" spans="1:4">
      <c r="A211" s="163" t="s">
        <v>137</v>
      </c>
      <c r="B211" s="160"/>
      <c r="C211" s="164"/>
      <c r="D211" s="162"/>
    </row>
    <row r="212" spans="1:4">
      <c r="A212" s="166" t="s">
        <v>144</v>
      </c>
      <c r="B212" s="160"/>
      <c r="C212" s="164"/>
      <c r="D212" s="162"/>
    </row>
    <row r="213" spans="1:4">
      <c r="A213" s="166" t="s">
        <v>244</v>
      </c>
      <c r="B213" s="160"/>
      <c r="C213" s="164"/>
      <c r="D213" s="162"/>
    </row>
    <row r="214" spans="1:4">
      <c r="A214" s="163" t="s">
        <v>246</v>
      </c>
      <c r="B214" s="160"/>
      <c r="C214" s="164"/>
      <c r="D214" s="162"/>
    </row>
    <row r="215" spans="1:4">
      <c r="A215" s="163" t="s">
        <v>247</v>
      </c>
      <c r="B215" s="160">
        <v>1270</v>
      </c>
      <c r="C215" s="164">
        <v>1549</v>
      </c>
      <c r="D215" s="162">
        <f>B215/C215</f>
        <v>0.8199</v>
      </c>
    </row>
    <row r="216" spans="1:4">
      <c r="A216" s="163" t="s">
        <v>135</v>
      </c>
      <c r="B216" s="160">
        <v>1163</v>
      </c>
      <c r="C216" s="164">
        <v>1412</v>
      </c>
      <c r="D216" s="162">
        <f>B216/C216</f>
        <v>0.8237</v>
      </c>
    </row>
    <row r="217" spans="1:4">
      <c r="A217" s="163" t="s">
        <v>136</v>
      </c>
      <c r="B217" s="160"/>
      <c r="C217" s="164"/>
      <c r="D217" s="162"/>
    </row>
    <row r="218" spans="1:4">
      <c r="A218" s="163" t="s">
        <v>137</v>
      </c>
      <c r="B218" s="160"/>
      <c r="C218" s="164"/>
      <c r="D218" s="162"/>
    </row>
    <row r="219" spans="1:4">
      <c r="A219" s="163" t="s">
        <v>248</v>
      </c>
      <c r="B219" s="160"/>
      <c r="C219" s="164"/>
      <c r="D219" s="162"/>
    </row>
    <row r="220" spans="1:4">
      <c r="A220" s="163" t="s">
        <v>249</v>
      </c>
      <c r="B220" s="160"/>
      <c r="C220" s="164"/>
      <c r="D220" s="162"/>
    </row>
    <row r="221" spans="1:4">
      <c r="A221" s="163" t="s">
        <v>175</v>
      </c>
      <c r="B221" s="160"/>
      <c r="C221" s="164"/>
      <c r="D221" s="162"/>
    </row>
    <row r="222" spans="1:4">
      <c r="A222" s="163" t="s">
        <v>250</v>
      </c>
      <c r="B222" s="160"/>
      <c r="C222" s="164"/>
      <c r="D222" s="162"/>
    </row>
    <row r="223" spans="1:4">
      <c r="A223" s="163" t="s">
        <v>251</v>
      </c>
      <c r="B223" s="160"/>
      <c r="C223" s="164"/>
      <c r="D223" s="162"/>
    </row>
    <row r="224" spans="1:4">
      <c r="A224" s="163" t="s">
        <v>252</v>
      </c>
      <c r="B224" s="160"/>
      <c r="C224" s="164"/>
      <c r="D224" s="162"/>
    </row>
    <row r="225" spans="1:4">
      <c r="A225" s="163" t="s">
        <v>253</v>
      </c>
      <c r="B225" s="160"/>
      <c r="C225" s="164"/>
      <c r="D225" s="162"/>
    </row>
    <row r="226" spans="1:4">
      <c r="A226" s="163" t="s">
        <v>254</v>
      </c>
      <c r="B226" s="160"/>
      <c r="C226" s="164"/>
      <c r="D226" s="162"/>
    </row>
    <row r="227" spans="1:4">
      <c r="A227" s="163" t="s">
        <v>255</v>
      </c>
      <c r="B227" s="160"/>
      <c r="C227" s="164"/>
      <c r="D227" s="162"/>
    </row>
    <row r="228" spans="1:4">
      <c r="A228" s="163" t="s">
        <v>144</v>
      </c>
      <c r="B228" s="160"/>
      <c r="C228" s="164"/>
      <c r="D228" s="162"/>
    </row>
    <row r="229" spans="1:4">
      <c r="A229" s="163" t="s">
        <v>256</v>
      </c>
      <c r="B229" s="160">
        <v>107</v>
      </c>
      <c r="C229" s="164">
        <v>137</v>
      </c>
      <c r="D229" s="162"/>
    </row>
    <row r="230" spans="1:4">
      <c r="A230" s="163" t="s">
        <v>257</v>
      </c>
      <c r="B230" s="160"/>
      <c r="C230" s="164">
        <v>0</v>
      </c>
      <c r="D230" s="162"/>
    </row>
    <row r="231" spans="1:4">
      <c r="A231" s="166" t="s">
        <v>135</v>
      </c>
      <c r="B231" s="160"/>
      <c r="C231" s="164"/>
      <c r="D231" s="162"/>
    </row>
    <row r="232" spans="1:4">
      <c r="A232" s="166" t="s">
        <v>136</v>
      </c>
      <c r="B232" s="160"/>
      <c r="C232" s="164"/>
      <c r="D232" s="162"/>
    </row>
    <row r="233" spans="1:4">
      <c r="A233" s="166" t="s">
        <v>137</v>
      </c>
      <c r="B233" s="160"/>
      <c r="C233" s="164"/>
      <c r="D233" s="162"/>
    </row>
    <row r="234" spans="1:4">
      <c r="A234" s="166" t="s">
        <v>229</v>
      </c>
      <c r="B234" s="160"/>
      <c r="C234" s="164"/>
      <c r="D234" s="162"/>
    </row>
    <row r="235" spans="1:4">
      <c r="A235" s="166" t="s">
        <v>144</v>
      </c>
      <c r="B235" s="160"/>
      <c r="C235" s="164"/>
      <c r="D235" s="162"/>
    </row>
    <row r="236" spans="1:4">
      <c r="A236" s="166" t="s">
        <v>258</v>
      </c>
      <c r="B236" s="160"/>
      <c r="C236" s="164"/>
      <c r="D236" s="162"/>
    </row>
    <row r="237" spans="1:4">
      <c r="A237" s="167" t="s">
        <v>259</v>
      </c>
      <c r="B237" s="160">
        <v>83</v>
      </c>
      <c r="C237" s="164">
        <v>101</v>
      </c>
      <c r="D237" s="162"/>
    </row>
    <row r="238" spans="1:4">
      <c r="A238" s="166" t="s">
        <v>135</v>
      </c>
      <c r="B238" s="160">
        <v>83</v>
      </c>
      <c r="C238" s="164">
        <v>101</v>
      </c>
      <c r="D238" s="162"/>
    </row>
    <row r="239" spans="1:4">
      <c r="A239" s="166" t="s">
        <v>136</v>
      </c>
      <c r="B239" s="160"/>
      <c r="C239" s="164"/>
      <c r="D239" s="162"/>
    </row>
    <row r="240" spans="1:4">
      <c r="A240" s="166" t="s">
        <v>137</v>
      </c>
      <c r="B240" s="160"/>
      <c r="C240" s="164"/>
      <c r="D240" s="162"/>
    </row>
    <row r="241" spans="1:4">
      <c r="A241" s="166" t="s">
        <v>260</v>
      </c>
      <c r="B241" s="160"/>
      <c r="C241" s="164"/>
      <c r="D241" s="162"/>
    </row>
    <row r="242" spans="1:4">
      <c r="A242" s="166" t="s">
        <v>261</v>
      </c>
      <c r="B242" s="160"/>
      <c r="C242" s="164"/>
      <c r="D242" s="162"/>
    </row>
    <row r="243" spans="1:4">
      <c r="A243" s="163" t="s">
        <v>262</v>
      </c>
      <c r="B243" s="160">
        <v>7694</v>
      </c>
      <c r="C243" s="164">
        <v>9317</v>
      </c>
      <c r="D243" s="162">
        <f>B243/C243</f>
        <v>0.8258</v>
      </c>
    </row>
    <row r="244" spans="1:4">
      <c r="A244" s="165" t="s">
        <v>263</v>
      </c>
      <c r="B244" s="160"/>
      <c r="C244" s="164"/>
      <c r="D244" s="162"/>
    </row>
    <row r="245" spans="1:4">
      <c r="A245" s="165" t="s">
        <v>264</v>
      </c>
      <c r="B245" s="160">
        <v>7694</v>
      </c>
      <c r="C245" s="164">
        <v>9317</v>
      </c>
      <c r="D245" s="162">
        <f>B245/C245</f>
        <v>0.8258</v>
      </c>
    </row>
    <row r="246" spans="1:4">
      <c r="A246" s="159" t="s">
        <v>265</v>
      </c>
      <c r="B246" s="160">
        <v>0</v>
      </c>
      <c r="C246" s="161">
        <v>0</v>
      </c>
      <c r="D246" s="162"/>
    </row>
    <row r="247" spans="1:4">
      <c r="A247" s="167" t="s">
        <v>266</v>
      </c>
      <c r="B247" s="160"/>
      <c r="C247" s="161"/>
      <c r="D247" s="162"/>
    </row>
    <row r="248" spans="1:4">
      <c r="A248" s="167" t="s">
        <v>267</v>
      </c>
      <c r="B248" s="160"/>
      <c r="C248" s="161"/>
      <c r="D248" s="162"/>
    </row>
    <row r="249" spans="1:4">
      <c r="A249" s="167" t="s">
        <v>268</v>
      </c>
      <c r="B249" s="160"/>
      <c r="C249" s="161"/>
      <c r="D249" s="162"/>
    </row>
    <row r="250" spans="1:4">
      <c r="A250" s="167" t="s">
        <v>269</v>
      </c>
      <c r="B250" s="160"/>
      <c r="C250" s="161"/>
      <c r="D250" s="162"/>
    </row>
    <row r="251" spans="1:4">
      <c r="A251" s="167" t="s">
        <v>270</v>
      </c>
      <c r="B251" s="160"/>
      <c r="C251" s="161"/>
      <c r="D251" s="162"/>
    </row>
    <row r="252" spans="1:4">
      <c r="A252" s="167" t="s">
        <v>271</v>
      </c>
      <c r="B252" s="160"/>
      <c r="C252" s="161"/>
      <c r="D252" s="162"/>
    </row>
    <row r="253" spans="1:4">
      <c r="A253" s="167" t="s">
        <v>272</v>
      </c>
      <c r="B253" s="160"/>
      <c r="C253" s="164"/>
      <c r="D253" s="162"/>
    </row>
    <row r="254" spans="1:4">
      <c r="A254" s="168" t="s">
        <v>273</v>
      </c>
      <c r="B254" s="160"/>
      <c r="C254" s="164"/>
      <c r="D254" s="162"/>
    </row>
    <row r="255" spans="1:4">
      <c r="A255" s="167" t="s">
        <v>274</v>
      </c>
      <c r="B255" s="160"/>
      <c r="C255" s="164"/>
      <c r="D255" s="162"/>
    </row>
    <row r="256" spans="1:4">
      <c r="A256" s="166" t="s">
        <v>275</v>
      </c>
      <c r="B256" s="160"/>
      <c r="C256" s="169"/>
      <c r="D256" s="162"/>
    </row>
    <row r="257" spans="1:4">
      <c r="A257" s="166" t="s">
        <v>276</v>
      </c>
      <c r="B257" s="160"/>
      <c r="C257" s="169"/>
      <c r="D257" s="162"/>
    </row>
    <row r="258" spans="1:4">
      <c r="A258" s="167" t="s">
        <v>277</v>
      </c>
      <c r="B258" s="160"/>
      <c r="C258" s="169"/>
      <c r="D258" s="162"/>
    </row>
    <row r="259" spans="1:4">
      <c r="A259" s="168" t="s">
        <v>135</v>
      </c>
      <c r="B259" s="160"/>
      <c r="C259" s="169"/>
      <c r="D259" s="162"/>
    </row>
    <row r="260" spans="1:4">
      <c r="A260" s="168" t="s">
        <v>136</v>
      </c>
      <c r="B260" s="160"/>
      <c r="C260" s="169"/>
      <c r="D260" s="162"/>
    </row>
    <row r="261" spans="1:4">
      <c r="A261" s="168" t="s">
        <v>137</v>
      </c>
      <c r="B261" s="160"/>
      <c r="C261" s="169"/>
      <c r="D261" s="162"/>
    </row>
    <row r="262" spans="1:4">
      <c r="A262" s="168" t="s">
        <v>144</v>
      </c>
      <c r="B262" s="160"/>
      <c r="C262" s="169"/>
      <c r="D262" s="162"/>
    </row>
    <row r="263" spans="1:4">
      <c r="A263" s="168" t="s">
        <v>278</v>
      </c>
      <c r="B263" s="160"/>
      <c r="C263" s="169"/>
      <c r="D263" s="162"/>
    </row>
    <row r="264" spans="1:4">
      <c r="A264" s="167" t="s">
        <v>279</v>
      </c>
      <c r="B264" s="160"/>
      <c r="C264" s="169"/>
      <c r="D264" s="162"/>
    </row>
    <row r="265" spans="1:4">
      <c r="A265" s="168" t="s">
        <v>280</v>
      </c>
      <c r="B265" s="160"/>
      <c r="C265" s="169"/>
      <c r="D265" s="162"/>
    </row>
    <row r="266" spans="1:4">
      <c r="A266" s="159" t="s">
        <v>281</v>
      </c>
      <c r="B266" s="160">
        <v>300</v>
      </c>
      <c r="C266" s="161">
        <v>300</v>
      </c>
      <c r="D266" s="162">
        <f>B266/C266</f>
        <v>1</v>
      </c>
    </row>
    <row r="267" spans="1:4">
      <c r="A267" s="167" t="s">
        <v>282</v>
      </c>
      <c r="B267" s="160">
        <v>0</v>
      </c>
      <c r="C267" s="161">
        <v>0</v>
      </c>
      <c r="D267" s="162"/>
    </row>
    <row r="268" spans="1:4">
      <c r="A268" s="168" t="s">
        <v>283</v>
      </c>
      <c r="B268" s="160"/>
      <c r="C268" s="161"/>
      <c r="D268" s="162"/>
    </row>
    <row r="269" spans="1:4">
      <c r="A269" s="168" t="s">
        <v>284</v>
      </c>
      <c r="B269" s="160"/>
      <c r="C269" s="161"/>
      <c r="D269" s="162"/>
    </row>
    <row r="270" spans="1:4">
      <c r="A270" s="166" t="s">
        <v>285</v>
      </c>
      <c r="B270" s="160"/>
      <c r="C270" s="161"/>
      <c r="D270" s="162"/>
    </row>
    <row r="271" spans="1:4">
      <c r="A271" s="167" t="s">
        <v>286</v>
      </c>
      <c r="B271" s="160">
        <v>0</v>
      </c>
      <c r="C271" s="161">
        <v>0</v>
      </c>
      <c r="D271" s="162"/>
    </row>
    <row r="272" spans="1:4">
      <c r="A272" s="166" t="s">
        <v>287</v>
      </c>
      <c r="B272" s="160"/>
      <c r="C272" s="161"/>
      <c r="D272" s="162"/>
    </row>
    <row r="273" spans="1:4">
      <c r="A273" s="167" t="s">
        <v>288</v>
      </c>
      <c r="B273" s="160">
        <v>0</v>
      </c>
      <c r="C273" s="161">
        <v>0</v>
      </c>
      <c r="D273" s="162"/>
    </row>
    <row r="274" spans="1:4">
      <c r="A274" s="44" t="s">
        <v>289</v>
      </c>
      <c r="B274" s="160"/>
      <c r="C274" s="164"/>
      <c r="D274" s="162"/>
    </row>
    <row r="275" spans="1:4">
      <c r="A275" s="167" t="s">
        <v>290</v>
      </c>
      <c r="B275" s="160">
        <v>0</v>
      </c>
      <c r="C275" s="164">
        <v>0</v>
      </c>
      <c r="D275" s="162"/>
    </row>
    <row r="276" spans="1:4">
      <c r="A276" s="167" t="s">
        <v>291</v>
      </c>
      <c r="B276" s="160"/>
      <c r="C276" s="164"/>
      <c r="D276" s="162"/>
    </row>
    <row r="277" spans="1:4">
      <c r="A277" s="166" t="s">
        <v>292</v>
      </c>
      <c r="B277" s="160"/>
      <c r="C277" s="164"/>
      <c r="D277" s="162"/>
    </row>
    <row r="278" spans="1:4">
      <c r="A278" s="166" t="s">
        <v>293</v>
      </c>
      <c r="B278" s="160"/>
      <c r="C278" s="164"/>
      <c r="D278" s="162"/>
    </row>
    <row r="279" spans="1:4">
      <c r="A279" s="166" t="s">
        <v>294</v>
      </c>
      <c r="B279" s="160"/>
      <c r="C279" s="164"/>
      <c r="D279" s="162"/>
    </row>
    <row r="280" spans="1:4">
      <c r="A280" s="168" t="s">
        <v>295</v>
      </c>
      <c r="B280" s="160"/>
      <c r="C280" s="164"/>
      <c r="D280" s="162"/>
    </row>
    <row r="281" spans="1:4">
      <c r="A281" s="168" t="s">
        <v>296</v>
      </c>
      <c r="B281" s="160"/>
      <c r="C281" s="164"/>
      <c r="D281" s="162"/>
    </row>
    <row r="282" spans="1:4">
      <c r="A282" s="168" t="s">
        <v>297</v>
      </c>
      <c r="B282" s="160"/>
      <c r="C282" s="164"/>
      <c r="D282" s="162"/>
    </row>
    <row r="283" spans="1:4">
      <c r="A283" s="167" t="s">
        <v>298</v>
      </c>
      <c r="B283" s="160">
        <v>300</v>
      </c>
      <c r="C283" s="161">
        <v>300</v>
      </c>
      <c r="D283" s="162"/>
    </row>
    <row r="284" spans="1:4">
      <c r="A284" s="168" t="s">
        <v>299</v>
      </c>
      <c r="B284" s="160"/>
      <c r="C284" s="161">
        <v>300</v>
      </c>
      <c r="D284" s="162"/>
    </row>
    <row r="285" spans="1:4">
      <c r="A285" s="159" t="s">
        <v>300</v>
      </c>
      <c r="B285" s="160">
        <v>16625</v>
      </c>
      <c r="C285" s="161">
        <v>17903</v>
      </c>
      <c r="D285" s="162">
        <f>B285/C285</f>
        <v>0.9286</v>
      </c>
    </row>
    <row r="286" spans="1:4">
      <c r="A286" s="163" t="s">
        <v>301</v>
      </c>
      <c r="B286" s="160">
        <v>0</v>
      </c>
      <c r="C286" s="161">
        <v>0</v>
      </c>
      <c r="D286" s="162"/>
    </row>
    <row r="287" spans="1:4">
      <c r="A287" s="163" t="s">
        <v>302</v>
      </c>
      <c r="B287" s="160"/>
      <c r="C287" s="161"/>
      <c r="D287" s="162"/>
    </row>
    <row r="288" spans="1:4">
      <c r="A288" s="165" t="s">
        <v>303</v>
      </c>
      <c r="B288" s="160"/>
      <c r="C288" s="161"/>
      <c r="D288" s="162"/>
    </row>
    <row r="289" spans="1:4">
      <c r="A289" s="165" t="s">
        <v>304</v>
      </c>
      <c r="B289" s="160">
        <v>13677</v>
      </c>
      <c r="C289" s="161">
        <v>14867</v>
      </c>
      <c r="D289" s="162">
        <f>B289/C289</f>
        <v>0.92</v>
      </c>
    </row>
    <row r="290" spans="1:4">
      <c r="A290" s="165" t="s">
        <v>135</v>
      </c>
      <c r="B290" s="160">
        <v>11702</v>
      </c>
      <c r="C290" s="161">
        <v>12720</v>
      </c>
      <c r="D290" s="162">
        <f>B290/C290</f>
        <v>0.92</v>
      </c>
    </row>
    <row r="291" spans="1:4">
      <c r="A291" s="165" t="s">
        <v>136</v>
      </c>
      <c r="B291" s="160"/>
      <c r="C291" s="161"/>
      <c r="D291" s="162"/>
    </row>
    <row r="292" spans="1:4">
      <c r="A292" s="165" t="s">
        <v>137</v>
      </c>
      <c r="B292" s="160"/>
      <c r="C292" s="161"/>
      <c r="D292" s="162"/>
    </row>
    <row r="293" spans="1:4">
      <c r="A293" s="165" t="s">
        <v>175</v>
      </c>
      <c r="B293" s="160"/>
      <c r="C293" s="161"/>
      <c r="D293" s="162"/>
    </row>
    <row r="294" spans="1:4">
      <c r="A294" s="165" t="s">
        <v>305</v>
      </c>
      <c r="B294" s="160"/>
      <c r="C294" s="161"/>
      <c r="D294" s="162"/>
    </row>
    <row r="295" spans="1:4">
      <c r="A295" s="165" t="s">
        <v>306</v>
      </c>
      <c r="B295" s="160"/>
      <c r="C295" s="161"/>
      <c r="D295" s="162"/>
    </row>
    <row r="296" spans="1:4">
      <c r="A296" s="165" t="s">
        <v>307</v>
      </c>
      <c r="B296" s="160"/>
      <c r="C296" s="161"/>
      <c r="D296" s="162"/>
    </row>
    <row r="297" spans="1:4">
      <c r="A297" s="165" t="s">
        <v>308</v>
      </c>
      <c r="B297" s="160"/>
      <c r="C297" s="161"/>
      <c r="D297" s="162"/>
    </row>
    <row r="298" spans="1:4">
      <c r="A298" s="165" t="s">
        <v>144</v>
      </c>
      <c r="B298" s="160"/>
      <c r="C298" s="161"/>
      <c r="D298" s="162"/>
    </row>
    <row r="299" spans="1:4">
      <c r="A299" s="165" t="s">
        <v>309</v>
      </c>
      <c r="B299" s="160">
        <v>1975</v>
      </c>
      <c r="C299" s="161">
        <v>2147</v>
      </c>
      <c r="D299" s="162">
        <f>B299/C299</f>
        <v>0.9199</v>
      </c>
    </row>
    <row r="300" spans="1:4">
      <c r="A300" s="163" t="s">
        <v>310</v>
      </c>
      <c r="B300" s="160">
        <v>45</v>
      </c>
      <c r="C300" s="161">
        <v>50</v>
      </c>
      <c r="D300" s="162">
        <f>B300/C300</f>
        <v>0.9</v>
      </c>
    </row>
    <row r="301" spans="1:4">
      <c r="A301" s="163" t="s">
        <v>135</v>
      </c>
      <c r="B301" s="160"/>
      <c r="C301" s="161"/>
      <c r="D301" s="162"/>
    </row>
    <row r="302" spans="1:4">
      <c r="A302" s="163" t="s">
        <v>136</v>
      </c>
      <c r="B302" s="160"/>
      <c r="C302" s="161"/>
      <c r="D302" s="162"/>
    </row>
    <row r="303" spans="1:4">
      <c r="A303" s="165" t="s">
        <v>137</v>
      </c>
      <c r="B303" s="160"/>
      <c r="C303" s="161"/>
      <c r="D303" s="162"/>
    </row>
    <row r="304" spans="1:4">
      <c r="A304" s="165" t="s">
        <v>311</v>
      </c>
      <c r="B304" s="160"/>
      <c r="C304" s="161"/>
      <c r="D304" s="162"/>
    </row>
    <row r="305" spans="1:4">
      <c r="A305" s="165" t="s">
        <v>144</v>
      </c>
      <c r="B305" s="160"/>
      <c r="C305" s="161"/>
      <c r="D305" s="162"/>
    </row>
    <row r="306" spans="1:4">
      <c r="A306" s="159" t="s">
        <v>312</v>
      </c>
      <c r="B306" s="160">
        <v>45</v>
      </c>
      <c r="C306" s="161">
        <v>50</v>
      </c>
      <c r="D306" s="162">
        <f>B306/C306</f>
        <v>0.9</v>
      </c>
    </row>
    <row r="307" spans="1:4">
      <c r="A307" s="163" t="s">
        <v>313</v>
      </c>
      <c r="B307" s="160">
        <v>0</v>
      </c>
      <c r="C307" s="161">
        <v>0</v>
      </c>
      <c r="D307" s="162"/>
    </row>
    <row r="308" spans="1:4">
      <c r="A308" s="163" t="s">
        <v>135</v>
      </c>
      <c r="B308" s="160"/>
      <c r="C308" s="161"/>
      <c r="D308" s="162"/>
    </row>
    <row r="309" spans="1:4">
      <c r="A309" s="163" t="s">
        <v>136</v>
      </c>
      <c r="B309" s="160"/>
      <c r="C309" s="161"/>
      <c r="D309" s="162"/>
    </row>
    <row r="310" spans="1:4">
      <c r="A310" s="165" t="s">
        <v>137</v>
      </c>
      <c r="B310" s="160"/>
      <c r="C310" s="161"/>
      <c r="D310" s="162"/>
    </row>
    <row r="311" spans="1:4">
      <c r="A311" s="165" t="s">
        <v>314</v>
      </c>
      <c r="B311" s="160"/>
      <c r="C311" s="161"/>
      <c r="D311" s="162"/>
    </row>
    <row r="312" spans="1:4">
      <c r="A312" s="165" t="s">
        <v>315</v>
      </c>
      <c r="B312" s="160"/>
      <c r="C312" s="161"/>
      <c r="D312" s="162"/>
    </row>
    <row r="313" spans="1:4">
      <c r="A313" s="165" t="s">
        <v>144</v>
      </c>
      <c r="B313" s="160"/>
      <c r="C313" s="161"/>
      <c r="D313" s="162"/>
    </row>
    <row r="314" spans="1:4">
      <c r="A314" s="165" t="s">
        <v>316</v>
      </c>
      <c r="B314" s="160"/>
      <c r="C314" s="161"/>
      <c r="D314" s="162"/>
    </row>
    <row r="315" spans="1:4">
      <c r="A315" s="159" t="s">
        <v>317</v>
      </c>
      <c r="B315" s="160">
        <v>0</v>
      </c>
      <c r="C315" s="161">
        <v>0</v>
      </c>
      <c r="D315" s="162"/>
    </row>
    <row r="316" spans="1:4">
      <c r="A316" s="163" t="s">
        <v>135</v>
      </c>
      <c r="B316" s="160"/>
      <c r="C316" s="161"/>
      <c r="D316" s="162"/>
    </row>
    <row r="317" spans="1:4">
      <c r="A317" s="163" t="s">
        <v>136</v>
      </c>
      <c r="B317" s="160"/>
      <c r="C317" s="161"/>
      <c r="D317" s="162"/>
    </row>
    <row r="318" spans="1:4">
      <c r="A318" s="163" t="s">
        <v>137</v>
      </c>
      <c r="B318" s="160"/>
      <c r="C318" s="161"/>
      <c r="D318" s="162"/>
    </row>
    <row r="319" spans="1:4">
      <c r="A319" s="165" t="s">
        <v>318</v>
      </c>
      <c r="B319" s="160"/>
      <c r="C319" s="161"/>
      <c r="D319" s="162"/>
    </row>
    <row r="320" spans="1:4">
      <c r="A320" s="165" t="s">
        <v>319</v>
      </c>
      <c r="B320" s="160"/>
      <c r="C320" s="161"/>
      <c r="D320" s="162"/>
    </row>
    <row r="321" spans="1:4">
      <c r="A321" s="165" t="s">
        <v>320</v>
      </c>
      <c r="B321" s="160"/>
      <c r="C321" s="161"/>
      <c r="D321" s="162"/>
    </row>
    <row r="322" spans="1:4">
      <c r="A322" s="163" t="s">
        <v>144</v>
      </c>
      <c r="B322" s="160"/>
      <c r="C322" s="161"/>
      <c r="D322" s="162"/>
    </row>
    <row r="323" spans="1:4">
      <c r="A323" s="163" t="s">
        <v>321</v>
      </c>
      <c r="B323" s="160"/>
      <c r="C323" s="161"/>
      <c r="D323" s="162"/>
    </row>
    <row r="324" spans="1:4">
      <c r="A324" s="163" t="s">
        <v>322</v>
      </c>
      <c r="B324" s="160">
        <v>1279</v>
      </c>
      <c r="C324" s="161">
        <v>1390</v>
      </c>
      <c r="D324" s="162">
        <f>B324/C324</f>
        <v>0.9201</v>
      </c>
    </row>
    <row r="325" spans="1:4">
      <c r="A325" s="165" t="s">
        <v>135</v>
      </c>
      <c r="B325" s="160">
        <v>1199</v>
      </c>
      <c r="C325" s="161">
        <v>1297</v>
      </c>
      <c r="D325" s="162">
        <f>B325/C325</f>
        <v>0.9244</v>
      </c>
    </row>
    <row r="326" spans="1:4">
      <c r="A326" s="165" t="s">
        <v>136</v>
      </c>
      <c r="B326" s="160"/>
      <c r="C326" s="161"/>
      <c r="D326" s="162"/>
    </row>
    <row r="327" spans="1:4">
      <c r="A327" s="165" t="s">
        <v>137</v>
      </c>
      <c r="B327" s="160"/>
      <c r="C327" s="161"/>
      <c r="D327" s="162"/>
    </row>
    <row r="328" spans="1:4">
      <c r="A328" s="159" t="s">
        <v>323</v>
      </c>
      <c r="B328" s="160"/>
      <c r="C328" s="161"/>
      <c r="D328" s="162"/>
    </row>
    <row r="329" spans="1:4">
      <c r="A329" s="163" t="s">
        <v>324</v>
      </c>
      <c r="B329" s="160"/>
      <c r="C329" s="161"/>
      <c r="D329" s="162"/>
    </row>
    <row r="330" spans="1:4">
      <c r="A330" s="163" t="s">
        <v>325</v>
      </c>
      <c r="B330" s="160"/>
      <c r="C330" s="161"/>
      <c r="D330" s="162"/>
    </row>
    <row r="331" spans="1:4">
      <c r="A331" s="163" t="s">
        <v>326</v>
      </c>
      <c r="B331" s="160">
        <v>12</v>
      </c>
      <c r="C331" s="161">
        <v>14</v>
      </c>
      <c r="D331" s="162"/>
    </row>
    <row r="332" spans="1:4">
      <c r="A332" s="165" t="s">
        <v>327</v>
      </c>
      <c r="B332" s="160"/>
      <c r="C332" s="161"/>
      <c r="D332" s="162"/>
    </row>
    <row r="333" spans="1:4">
      <c r="A333" s="165" t="s">
        <v>328</v>
      </c>
      <c r="B333" s="160"/>
      <c r="C333" s="161"/>
      <c r="D333" s="162"/>
    </row>
    <row r="334" spans="1:4">
      <c r="A334" s="165" t="s">
        <v>329</v>
      </c>
      <c r="B334" s="160"/>
      <c r="C334" s="161"/>
      <c r="D334" s="162"/>
    </row>
    <row r="335" spans="1:4">
      <c r="A335" s="165" t="s">
        <v>175</v>
      </c>
      <c r="B335" s="160"/>
      <c r="C335" s="161"/>
      <c r="D335" s="162"/>
    </row>
    <row r="336" spans="1:4">
      <c r="A336" s="165" t="s">
        <v>144</v>
      </c>
      <c r="B336" s="160"/>
      <c r="C336" s="161"/>
      <c r="D336" s="162"/>
    </row>
    <row r="337" spans="1:4">
      <c r="A337" s="163" t="s">
        <v>330</v>
      </c>
      <c r="B337" s="160">
        <v>68</v>
      </c>
      <c r="C337" s="161">
        <v>79</v>
      </c>
      <c r="D337" s="162">
        <f>B337/C337</f>
        <v>0.8608</v>
      </c>
    </row>
    <row r="338" spans="1:4">
      <c r="A338" s="163" t="s">
        <v>331</v>
      </c>
      <c r="B338" s="160">
        <v>0</v>
      </c>
      <c r="C338" s="161">
        <v>0</v>
      </c>
      <c r="D338" s="162"/>
    </row>
    <row r="339" spans="1:4">
      <c r="A339" s="163" t="s">
        <v>135</v>
      </c>
      <c r="B339" s="160"/>
      <c r="C339" s="161"/>
      <c r="D339" s="162"/>
    </row>
    <row r="340" spans="1:4">
      <c r="A340" s="165" t="s">
        <v>136</v>
      </c>
      <c r="B340" s="160"/>
      <c r="C340" s="161"/>
      <c r="D340" s="162"/>
    </row>
    <row r="341" spans="1:4">
      <c r="A341" s="165" t="s">
        <v>137</v>
      </c>
      <c r="B341" s="160"/>
      <c r="C341" s="161"/>
      <c r="D341" s="162"/>
    </row>
    <row r="342" spans="1:4">
      <c r="A342" s="166" t="s">
        <v>332</v>
      </c>
      <c r="B342" s="160"/>
      <c r="C342" s="161"/>
      <c r="D342" s="162"/>
    </row>
    <row r="343" spans="1:4">
      <c r="A343" s="166" t="s">
        <v>333</v>
      </c>
      <c r="B343" s="160"/>
      <c r="C343" s="161"/>
      <c r="D343" s="162"/>
    </row>
    <row r="344" spans="1:4">
      <c r="A344" s="163" t="s">
        <v>334</v>
      </c>
      <c r="B344" s="160"/>
      <c r="C344" s="161"/>
      <c r="D344" s="162"/>
    </row>
    <row r="345" spans="1:4">
      <c r="A345" s="163" t="s">
        <v>175</v>
      </c>
      <c r="B345" s="160"/>
      <c r="C345" s="161"/>
      <c r="D345" s="162"/>
    </row>
    <row r="346" spans="1:4">
      <c r="A346" s="163" t="s">
        <v>144</v>
      </c>
      <c r="B346" s="160"/>
      <c r="C346" s="161"/>
      <c r="D346" s="162"/>
    </row>
    <row r="347" spans="1:4">
      <c r="A347" s="163" t="s">
        <v>335</v>
      </c>
      <c r="B347" s="160"/>
      <c r="C347" s="161"/>
      <c r="D347" s="162"/>
    </row>
    <row r="348" spans="1:4">
      <c r="A348" s="165" t="s">
        <v>336</v>
      </c>
      <c r="B348" s="160">
        <v>0</v>
      </c>
      <c r="C348" s="161">
        <v>0</v>
      </c>
      <c r="D348" s="162"/>
    </row>
    <row r="349" spans="1:4">
      <c r="A349" s="165" t="s">
        <v>135</v>
      </c>
      <c r="B349" s="160"/>
      <c r="C349" s="161"/>
      <c r="D349" s="162"/>
    </row>
    <row r="350" spans="1:4">
      <c r="A350" s="165" t="s">
        <v>136</v>
      </c>
      <c r="B350" s="160"/>
      <c r="C350" s="161"/>
      <c r="D350" s="162"/>
    </row>
    <row r="351" spans="1:4">
      <c r="A351" s="163" t="s">
        <v>137</v>
      </c>
      <c r="B351" s="160"/>
      <c r="C351" s="161"/>
      <c r="D351" s="162"/>
    </row>
    <row r="352" spans="1:4">
      <c r="A352" s="163" t="s">
        <v>337</v>
      </c>
      <c r="B352" s="160"/>
      <c r="C352" s="161"/>
      <c r="D352" s="162"/>
    </row>
    <row r="353" spans="1:4">
      <c r="A353" s="163" t="s">
        <v>338</v>
      </c>
      <c r="B353" s="160"/>
      <c r="C353" s="161"/>
      <c r="D353" s="162"/>
    </row>
    <row r="354" spans="1:4">
      <c r="A354" s="165" t="s">
        <v>339</v>
      </c>
      <c r="B354" s="160"/>
      <c r="C354" s="161"/>
      <c r="D354" s="162"/>
    </row>
    <row r="355" spans="1:4">
      <c r="A355" s="165" t="s">
        <v>175</v>
      </c>
      <c r="B355" s="160"/>
      <c r="C355" s="161"/>
      <c r="D355" s="162"/>
    </row>
    <row r="356" spans="1:4">
      <c r="A356" s="165" t="s">
        <v>144</v>
      </c>
      <c r="B356" s="160"/>
      <c r="C356" s="161"/>
      <c r="D356" s="162"/>
    </row>
    <row r="357" spans="1:4">
      <c r="A357" s="165" t="s">
        <v>340</v>
      </c>
      <c r="B357" s="160"/>
      <c r="C357" s="161"/>
      <c r="D357" s="162"/>
    </row>
    <row r="358" spans="1:4">
      <c r="A358" s="159" t="s">
        <v>341</v>
      </c>
      <c r="B358" s="160">
        <v>0</v>
      </c>
      <c r="C358" s="161">
        <v>0</v>
      </c>
      <c r="D358" s="162"/>
    </row>
    <row r="359" spans="1:4">
      <c r="A359" s="163" t="s">
        <v>135</v>
      </c>
      <c r="B359" s="160"/>
      <c r="C359" s="161"/>
      <c r="D359" s="162"/>
    </row>
    <row r="360" spans="1:4">
      <c r="A360" s="163" t="s">
        <v>136</v>
      </c>
      <c r="B360" s="160"/>
      <c r="C360" s="161"/>
      <c r="D360" s="162"/>
    </row>
    <row r="361" spans="1:4">
      <c r="A361" s="163" t="s">
        <v>137</v>
      </c>
      <c r="B361" s="160"/>
      <c r="C361" s="161"/>
      <c r="D361" s="162"/>
    </row>
    <row r="362" spans="1:4">
      <c r="A362" s="165" t="s">
        <v>342</v>
      </c>
      <c r="B362" s="160"/>
      <c r="C362" s="161"/>
      <c r="D362" s="162"/>
    </row>
    <row r="363" spans="1:4">
      <c r="A363" s="165" t="s">
        <v>343</v>
      </c>
      <c r="B363" s="160"/>
      <c r="C363" s="161"/>
      <c r="D363" s="162"/>
    </row>
    <row r="364" spans="1:4">
      <c r="A364" s="165" t="s">
        <v>144</v>
      </c>
      <c r="B364" s="160"/>
      <c r="C364" s="161"/>
      <c r="D364" s="162"/>
    </row>
    <row r="365" spans="1:4">
      <c r="A365" s="163" t="s">
        <v>344</v>
      </c>
      <c r="B365" s="160"/>
      <c r="C365" s="161"/>
      <c r="D365" s="162"/>
    </row>
    <row r="366" spans="1:4">
      <c r="A366" s="163" t="s">
        <v>345</v>
      </c>
      <c r="B366" s="160">
        <v>0</v>
      </c>
      <c r="C366" s="161">
        <v>0</v>
      </c>
      <c r="D366" s="162"/>
    </row>
    <row r="367" spans="1:4">
      <c r="A367" s="163" t="s">
        <v>135</v>
      </c>
      <c r="B367" s="160"/>
      <c r="C367" s="161"/>
      <c r="D367" s="162"/>
    </row>
    <row r="368" spans="1:4">
      <c r="A368" s="165" t="s">
        <v>136</v>
      </c>
      <c r="B368" s="160"/>
      <c r="C368" s="161"/>
      <c r="D368" s="162"/>
    </row>
    <row r="369" spans="1:4">
      <c r="A369" s="163" t="s">
        <v>175</v>
      </c>
      <c r="B369" s="160"/>
      <c r="C369" s="161"/>
      <c r="D369" s="162"/>
    </row>
    <row r="370" spans="1:4">
      <c r="A370" s="165" t="s">
        <v>346</v>
      </c>
      <c r="B370" s="160"/>
      <c r="C370" s="161"/>
      <c r="D370" s="162"/>
    </row>
    <row r="371" spans="1:4">
      <c r="A371" s="163" t="s">
        <v>347</v>
      </c>
      <c r="B371" s="160"/>
      <c r="C371" s="161"/>
      <c r="D371" s="162"/>
    </row>
    <row r="372" spans="1:4">
      <c r="A372" s="170" t="s">
        <v>348</v>
      </c>
      <c r="B372" s="160">
        <v>1624</v>
      </c>
      <c r="C372" s="161">
        <v>1596</v>
      </c>
      <c r="D372" s="162">
        <f t="shared" ref="D372:D429" si="0">B372/C372</f>
        <v>1.0175</v>
      </c>
    </row>
    <row r="373" spans="1:4">
      <c r="A373" s="170" t="s">
        <v>349</v>
      </c>
      <c r="B373" s="160"/>
      <c r="C373" s="161"/>
      <c r="D373" s="162"/>
    </row>
    <row r="374" spans="1:4">
      <c r="A374" s="170" t="s">
        <v>350</v>
      </c>
      <c r="B374" s="160">
        <v>1624</v>
      </c>
      <c r="C374" s="161">
        <v>1596</v>
      </c>
      <c r="D374" s="162">
        <f t="shared" si="0"/>
        <v>1.0175</v>
      </c>
    </row>
    <row r="375" spans="1:4">
      <c r="A375" s="159" t="s">
        <v>351</v>
      </c>
      <c r="B375" s="160">
        <v>98995</v>
      </c>
      <c r="C375" s="161">
        <v>87000</v>
      </c>
      <c r="D375" s="162">
        <f t="shared" si="0"/>
        <v>1.1379</v>
      </c>
    </row>
    <row r="376" spans="1:4">
      <c r="A376" s="165" t="s">
        <v>352</v>
      </c>
      <c r="B376" s="160">
        <v>1076</v>
      </c>
      <c r="C376" s="161">
        <v>953</v>
      </c>
      <c r="D376" s="162">
        <f t="shared" si="0"/>
        <v>1.1291</v>
      </c>
    </row>
    <row r="377" spans="1:4">
      <c r="A377" s="163" t="s">
        <v>135</v>
      </c>
      <c r="B377" s="160">
        <v>1076</v>
      </c>
      <c r="C377" s="161">
        <v>953</v>
      </c>
      <c r="D377" s="162">
        <f t="shared" si="0"/>
        <v>1.1291</v>
      </c>
    </row>
    <row r="378" spans="1:4">
      <c r="A378" s="163" t="s">
        <v>136</v>
      </c>
      <c r="B378" s="160"/>
      <c r="C378" s="161"/>
      <c r="D378" s="162"/>
    </row>
    <row r="379" spans="1:4">
      <c r="A379" s="163" t="s">
        <v>137</v>
      </c>
      <c r="B379" s="160"/>
      <c r="C379" s="164"/>
      <c r="D379" s="162"/>
    </row>
    <row r="380" spans="1:4">
      <c r="A380" s="165" t="s">
        <v>353</v>
      </c>
      <c r="B380" s="160"/>
      <c r="C380" s="164"/>
      <c r="D380" s="162"/>
    </row>
    <row r="381" spans="1:4">
      <c r="A381" s="163" t="s">
        <v>354</v>
      </c>
      <c r="B381" s="160">
        <v>85428</v>
      </c>
      <c r="C381" s="161">
        <v>75600</v>
      </c>
      <c r="D381" s="162">
        <f t="shared" si="0"/>
        <v>1.13</v>
      </c>
    </row>
    <row r="382" spans="1:4">
      <c r="A382" s="163" t="s">
        <v>355</v>
      </c>
      <c r="B382" s="160">
        <v>8672</v>
      </c>
      <c r="C382" s="164">
        <v>7675</v>
      </c>
      <c r="D382" s="162">
        <f t="shared" si="0"/>
        <v>1.1299</v>
      </c>
    </row>
    <row r="383" spans="1:4">
      <c r="A383" s="163" t="s">
        <v>356</v>
      </c>
      <c r="B383" s="160">
        <v>34600</v>
      </c>
      <c r="C383" s="164">
        <v>30620</v>
      </c>
      <c r="D383" s="162">
        <f t="shared" si="0"/>
        <v>1.13</v>
      </c>
    </row>
    <row r="384" spans="1:4">
      <c r="A384" s="165" t="s">
        <v>357</v>
      </c>
      <c r="B384" s="160">
        <v>28829</v>
      </c>
      <c r="C384" s="164">
        <v>25513</v>
      </c>
      <c r="D384" s="162">
        <f t="shared" si="0"/>
        <v>1.13</v>
      </c>
    </row>
    <row r="385" spans="1:4">
      <c r="A385" s="165" t="s">
        <v>358</v>
      </c>
      <c r="B385" s="160">
        <v>8537</v>
      </c>
      <c r="C385" s="164">
        <v>7555</v>
      </c>
      <c r="D385" s="162">
        <f t="shared" si="0"/>
        <v>1.13</v>
      </c>
    </row>
    <row r="386" spans="1:4">
      <c r="A386" s="165" t="s">
        <v>359</v>
      </c>
      <c r="B386" s="160"/>
      <c r="C386" s="164"/>
      <c r="D386" s="162"/>
    </row>
    <row r="387" spans="1:4">
      <c r="A387" s="163" t="s">
        <v>360</v>
      </c>
      <c r="B387" s="160">
        <v>4790</v>
      </c>
      <c r="C387" s="164">
        <v>4237</v>
      </c>
      <c r="D387" s="162">
        <f t="shared" si="0"/>
        <v>1.1305</v>
      </c>
    </row>
    <row r="388" spans="1:4">
      <c r="A388" s="163" t="s">
        <v>361</v>
      </c>
      <c r="B388" s="160">
        <v>5868</v>
      </c>
      <c r="C388" s="161">
        <v>5193</v>
      </c>
      <c r="D388" s="162">
        <f t="shared" si="0"/>
        <v>1.13</v>
      </c>
    </row>
    <row r="389" spans="1:4">
      <c r="A389" s="163" t="s">
        <v>362</v>
      </c>
      <c r="B389" s="160"/>
      <c r="C389" s="164"/>
      <c r="D389" s="162"/>
    </row>
    <row r="390" spans="1:4">
      <c r="A390" s="163" t="s">
        <v>363</v>
      </c>
      <c r="B390" s="160">
        <v>4610</v>
      </c>
      <c r="C390" s="164">
        <v>4080</v>
      </c>
      <c r="D390" s="162">
        <f t="shared" si="0"/>
        <v>1.1299</v>
      </c>
    </row>
    <row r="391" spans="1:4">
      <c r="A391" s="163" t="s">
        <v>364</v>
      </c>
      <c r="B391" s="160">
        <v>1258</v>
      </c>
      <c r="C391" s="164">
        <v>1113</v>
      </c>
      <c r="D391" s="162">
        <f t="shared" si="0"/>
        <v>1.1303</v>
      </c>
    </row>
    <row r="392" spans="1:4">
      <c r="A392" s="165" t="s">
        <v>365</v>
      </c>
      <c r="B392" s="160"/>
      <c r="C392" s="164"/>
      <c r="D392" s="162"/>
    </row>
    <row r="393" spans="1:4">
      <c r="A393" s="165" t="s">
        <v>366</v>
      </c>
      <c r="B393" s="160"/>
      <c r="C393" s="164"/>
      <c r="D393" s="162"/>
    </row>
    <row r="394" spans="1:4">
      <c r="A394" s="159" t="s">
        <v>367</v>
      </c>
      <c r="B394" s="160">
        <v>0</v>
      </c>
      <c r="C394" s="161">
        <v>0</v>
      </c>
      <c r="D394" s="162"/>
    </row>
    <row r="395" spans="1:4">
      <c r="A395" s="163" t="s">
        <v>368</v>
      </c>
      <c r="B395" s="160"/>
      <c r="C395" s="164"/>
      <c r="D395" s="162"/>
    </row>
    <row r="396" spans="1:4">
      <c r="A396" s="163" t="s">
        <v>369</v>
      </c>
      <c r="B396" s="160"/>
      <c r="C396" s="164"/>
      <c r="D396" s="162"/>
    </row>
    <row r="397" spans="1:4">
      <c r="A397" s="163" t="s">
        <v>370</v>
      </c>
      <c r="B397" s="160"/>
      <c r="C397" s="164"/>
      <c r="D397" s="162"/>
    </row>
    <row r="398" spans="1:4">
      <c r="A398" s="165" t="s">
        <v>371</v>
      </c>
      <c r="B398" s="160"/>
      <c r="C398" s="164"/>
      <c r="D398" s="162"/>
    </row>
    <row r="399" spans="1:4">
      <c r="A399" s="165" t="s">
        <v>372</v>
      </c>
      <c r="B399" s="160"/>
      <c r="C399" s="164"/>
      <c r="D399" s="162"/>
    </row>
    <row r="400" spans="1:4">
      <c r="A400" s="165" t="s">
        <v>373</v>
      </c>
      <c r="B400" s="160">
        <v>489</v>
      </c>
      <c r="C400" s="161">
        <v>433</v>
      </c>
      <c r="D400" s="162">
        <f t="shared" si="0"/>
        <v>1.1293</v>
      </c>
    </row>
    <row r="401" spans="1:4">
      <c r="A401" s="163" t="s">
        <v>374</v>
      </c>
      <c r="B401" s="160">
        <v>489</v>
      </c>
      <c r="C401" s="164">
        <v>433</v>
      </c>
      <c r="D401" s="162">
        <f t="shared" si="0"/>
        <v>1.1293</v>
      </c>
    </row>
    <row r="402" spans="1:4">
      <c r="A402" s="163" t="s">
        <v>375</v>
      </c>
      <c r="B402" s="160"/>
      <c r="C402" s="164"/>
      <c r="D402" s="162"/>
    </row>
    <row r="403" spans="1:4">
      <c r="A403" s="163" t="s">
        <v>376</v>
      </c>
      <c r="B403" s="160"/>
      <c r="C403" s="164"/>
      <c r="D403" s="162"/>
    </row>
    <row r="404" spans="1:4">
      <c r="A404" s="165" t="s">
        <v>377</v>
      </c>
      <c r="B404" s="160">
        <v>0</v>
      </c>
      <c r="C404" s="161">
        <v>0</v>
      </c>
      <c r="D404" s="162"/>
    </row>
    <row r="405" spans="1:4">
      <c r="A405" s="165" t="s">
        <v>378</v>
      </c>
      <c r="B405" s="160"/>
      <c r="C405" s="164"/>
      <c r="D405" s="162"/>
    </row>
    <row r="406" spans="1:4">
      <c r="A406" s="165" t="s">
        <v>379</v>
      </c>
      <c r="B406" s="160"/>
      <c r="C406" s="164"/>
      <c r="D406" s="162"/>
    </row>
    <row r="407" spans="1:4">
      <c r="A407" s="159" t="s">
        <v>380</v>
      </c>
      <c r="B407" s="160"/>
      <c r="C407" s="164"/>
      <c r="D407" s="162"/>
    </row>
    <row r="408" spans="1:4">
      <c r="A408" s="163" t="s">
        <v>381</v>
      </c>
      <c r="B408" s="160">
        <v>531</v>
      </c>
      <c r="C408" s="161">
        <v>470</v>
      </c>
      <c r="D408" s="162">
        <f t="shared" si="0"/>
        <v>1.1298</v>
      </c>
    </row>
    <row r="409" spans="1:4">
      <c r="A409" s="163" t="s">
        <v>382</v>
      </c>
      <c r="B409" s="160">
        <v>501</v>
      </c>
      <c r="C409" s="164">
        <v>444</v>
      </c>
      <c r="D409" s="162">
        <f t="shared" si="0"/>
        <v>1.1284</v>
      </c>
    </row>
    <row r="410" spans="1:4">
      <c r="A410" s="163" t="s">
        <v>383</v>
      </c>
      <c r="B410" s="160"/>
      <c r="C410" s="164"/>
      <c r="D410" s="162"/>
    </row>
    <row r="411" spans="1:4">
      <c r="A411" s="165" t="s">
        <v>384</v>
      </c>
      <c r="B411" s="160">
        <v>30</v>
      </c>
      <c r="C411" s="164">
        <v>26</v>
      </c>
      <c r="D411" s="162">
        <f t="shared" si="0"/>
        <v>1.1538</v>
      </c>
    </row>
    <row r="412" spans="1:4">
      <c r="A412" s="165" t="s">
        <v>385</v>
      </c>
      <c r="B412" s="160">
        <v>2088</v>
      </c>
      <c r="C412" s="161">
        <v>1848</v>
      </c>
      <c r="D412" s="162">
        <f t="shared" si="0"/>
        <v>1.1299</v>
      </c>
    </row>
    <row r="413" spans="1:4">
      <c r="A413" s="165" t="s">
        <v>386</v>
      </c>
      <c r="B413" s="160">
        <v>1570</v>
      </c>
      <c r="C413" s="164">
        <v>1390</v>
      </c>
      <c r="D413" s="162">
        <f t="shared" si="0"/>
        <v>1.1295</v>
      </c>
    </row>
    <row r="414" spans="1:4">
      <c r="A414" s="163" t="s">
        <v>387</v>
      </c>
      <c r="B414" s="160">
        <v>488</v>
      </c>
      <c r="C414" s="164">
        <v>432</v>
      </c>
      <c r="D414" s="162">
        <f t="shared" si="0"/>
        <v>1.1296</v>
      </c>
    </row>
    <row r="415" spans="1:4">
      <c r="A415" s="163" t="s">
        <v>388</v>
      </c>
      <c r="B415" s="160"/>
      <c r="C415" s="164"/>
      <c r="D415" s="162"/>
    </row>
    <row r="416" spans="1:4">
      <c r="A416" s="163" t="s">
        <v>389</v>
      </c>
      <c r="B416" s="160"/>
      <c r="C416" s="164"/>
      <c r="D416" s="162"/>
    </row>
    <row r="417" spans="1:4">
      <c r="A417" s="163" t="s">
        <v>390</v>
      </c>
      <c r="B417" s="160">
        <v>30</v>
      </c>
      <c r="C417" s="164">
        <v>26</v>
      </c>
      <c r="D417" s="162">
        <f t="shared" si="0"/>
        <v>1.1538</v>
      </c>
    </row>
    <row r="418" spans="1:4">
      <c r="A418" s="163" t="s">
        <v>391</v>
      </c>
      <c r="B418" s="160">
        <v>2580</v>
      </c>
      <c r="C418" s="161">
        <v>2284</v>
      </c>
      <c r="D418" s="162">
        <f t="shared" si="0"/>
        <v>1.1296</v>
      </c>
    </row>
    <row r="419" spans="1:4">
      <c r="A419" s="165" t="s">
        <v>392</v>
      </c>
      <c r="B419" s="160"/>
      <c r="C419" s="164"/>
      <c r="D419" s="162"/>
    </row>
    <row r="420" spans="1:4">
      <c r="A420" s="165" t="s">
        <v>393</v>
      </c>
      <c r="B420" s="160"/>
      <c r="C420" s="164"/>
      <c r="D420" s="162"/>
    </row>
    <row r="421" spans="1:4">
      <c r="A421" s="165" t="s">
        <v>394</v>
      </c>
      <c r="B421" s="160"/>
      <c r="C421" s="164"/>
      <c r="D421" s="162"/>
    </row>
    <row r="422" spans="1:4">
      <c r="A422" s="159" t="s">
        <v>395</v>
      </c>
      <c r="B422" s="160"/>
      <c r="C422" s="164"/>
      <c r="D422" s="162"/>
    </row>
    <row r="423" spans="1:4">
      <c r="A423" s="163" t="s">
        <v>396</v>
      </c>
      <c r="B423" s="160"/>
      <c r="C423" s="164"/>
      <c r="D423" s="162"/>
    </row>
    <row r="424" spans="1:4">
      <c r="A424" s="163" t="s">
        <v>397</v>
      </c>
      <c r="B424" s="160">
        <v>2580</v>
      </c>
      <c r="C424" s="164">
        <v>2284</v>
      </c>
      <c r="D424" s="162">
        <f t="shared" si="0"/>
        <v>1.1296</v>
      </c>
    </row>
    <row r="425" spans="1:4">
      <c r="A425" s="163" t="s">
        <v>398</v>
      </c>
      <c r="B425" s="160">
        <v>935</v>
      </c>
      <c r="C425" s="164">
        <v>219</v>
      </c>
      <c r="D425" s="162">
        <f t="shared" si="0"/>
        <v>4.2694</v>
      </c>
    </row>
    <row r="426" spans="1:4">
      <c r="A426" s="44" t="s">
        <v>399</v>
      </c>
      <c r="B426" s="160">
        <v>935</v>
      </c>
      <c r="C426" s="164">
        <v>219</v>
      </c>
      <c r="D426" s="162">
        <f t="shared" si="0"/>
        <v>4.2694</v>
      </c>
    </row>
    <row r="427" spans="1:4">
      <c r="A427" s="159" t="s">
        <v>400</v>
      </c>
      <c r="B427" s="160">
        <v>1853</v>
      </c>
      <c r="C427" s="161">
        <v>1403</v>
      </c>
      <c r="D427" s="162">
        <f t="shared" si="0"/>
        <v>1.3207</v>
      </c>
    </row>
    <row r="428" spans="1:4">
      <c r="A428" s="165" t="s">
        <v>401</v>
      </c>
      <c r="B428" s="160">
        <v>297</v>
      </c>
      <c r="C428" s="161">
        <v>225</v>
      </c>
      <c r="D428" s="162">
        <f t="shared" si="0"/>
        <v>1.32</v>
      </c>
    </row>
    <row r="429" spans="1:4">
      <c r="A429" s="163" t="s">
        <v>135</v>
      </c>
      <c r="B429" s="160">
        <v>297</v>
      </c>
      <c r="C429" s="164">
        <v>225</v>
      </c>
      <c r="D429" s="162">
        <f t="shared" si="0"/>
        <v>1.32</v>
      </c>
    </row>
    <row r="430" spans="1:4">
      <c r="A430" s="163" t="s">
        <v>136</v>
      </c>
      <c r="B430" s="160"/>
      <c r="C430" s="164"/>
      <c r="D430" s="162"/>
    </row>
    <row r="431" spans="1:4">
      <c r="A431" s="163" t="s">
        <v>137</v>
      </c>
      <c r="B431" s="160"/>
      <c r="C431" s="164"/>
      <c r="D431" s="162"/>
    </row>
    <row r="432" spans="1:4">
      <c r="A432" s="165" t="s">
        <v>402</v>
      </c>
      <c r="B432" s="160"/>
      <c r="C432" s="164"/>
      <c r="D432" s="162"/>
    </row>
    <row r="433" spans="1:4">
      <c r="A433" s="163" t="s">
        <v>403</v>
      </c>
      <c r="B433" s="160">
        <v>0</v>
      </c>
      <c r="C433" s="161">
        <v>0</v>
      </c>
      <c r="D433" s="162"/>
    </row>
    <row r="434" spans="1:4">
      <c r="A434" s="163" t="s">
        <v>404</v>
      </c>
      <c r="B434" s="160"/>
      <c r="C434" s="164"/>
      <c r="D434" s="162"/>
    </row>
    <row r="435" spans="1:4">
      <c r="A435" s="159" t="s">
        <v>405</v>
      </c>
      <c r="B435" s="160"/>
      <c r="C435" s="164"/>
      <c r="D435" s="162"/>
    </row>
    <row r="436" spans="1:4">
      <c r="A436" s="163" t="s">
        <v>406</v>
      </c>
      <c r="B436" s="160"/>
      <c r="C436" s="164"/>
      <c r="D436" s="162"/>
    </row>
    <row r="437" spans="1:4">
      <c r="A437" s="163" t="s">
        <v>407</v>
      </c>
      <c r="B437" s="160"/>
      <c r="C437" s="164"/>
      <c r="D437" s="162"/>
    </row>
    <row r="438" spans="1:4">
      <c r="A438" s="163" t="s">
        <v>408</v>
      </c>
      <c r="B438" s="160"/>
      <c r="C438" s="164"/>
      <c r="D438" s="162"/>
    </row>
    <row r="439" spans="1:4">
      <c r="A439" s="165" t="s">
        <v>409</v>
      </c>
      <c r="B439" s="160"/>
      <c r="C439" s="164"/>
      <c r="D439" s="162"/>
    </row>
    <row r="440" spans="1:4">
      <c r="A440" s="165" t="s">
        <v>410</v>
      </c>
      <c r="B440" s="160"/>
      <c r="C440" s="164"/>
      <c r="D440" s="162"/>
    </row>
    <row r="441" spans="1:4">
      <c r="A441" s="165" t="s">
        <v>411</v>
      </c>
      <c r="B441" s="160"/>
      <c r="C441" s="164"/>
      <c r="D441" s="162"/>
    </row>
    <row r="442" spans="1:4">
      <c r="A442" s="165" t="s">
        <v>412</v>
      </c>
      <c r="B442" s="160">
        <v>0</v>
      </c>
      <c r="C442" s="161">
        <v>0</v>
      </c>
      <c r="D442" s="162"/>
    </row>
    <row r="443" spans="1:4">
      <c r="A443" s="163" t="s">
        <v>404</v>
      </c>
      <c r="B443" s="160"/>
      <c r="C443" s="164"/>
      <c r="D443" s="162"/>
    </row>
    <row r="444" spans="1:4">
      <c r="A444" s="163" t="s">
        <v>413</v>
      </c>
      <c r="B444" s="160"/>
      <c r="C444" s="164"/>
      <c r="D444" s="162"/>
    </row>
    <row r="445" spans="1:4">
      <c r="A445" s="163" t="s">
        <v>414</v>
      </c>
      <c r="B445" s="160"/>
      <c r="C445" s="164"/>
      <c r="D445" s="162"/>
    </row>
    <row r="446" spans="1:4">
      <c r="A446" s="165" t="s">
        <v>415</v>
      </c>
      <c r="B446" s="160"/>
      <c r="C446" s="164"/>
      <c r="D446" s="162"/>
    </row>
    <row r="447" spans="1:4">
      <c r="A447" s="165" t="s">
        <v>416</v>
      </c>
      <c r="B447" s="160"/>
      <c r="C447" s="164"/>
      <c r="D447" s="162"/>
    </row>
    <row r="448" spans="1:4">
      <c r="A448" s="165" t="s">
        <v>417</v>
      </c>
      <c r="B448" s="160">
        <v>1391</v>
      </c>
      <c r="C448" s="161">
        <v>1054</v>
      </c>
      <c r="D448" s="162">
        <f>B448/C448</f>
        <v>1.3197</v>
      </c>
    </row>
    <row r="449" spans="1:4">
      <c r="A449" s="159" t="s">
        <v>404</v>
      </c>
      <c r="B449" s="160"/>
      <c r="C449" s="164"/>
      <c r="D449" s="162"/>
    </row>
    <row r="450" spans="1:4">
      <c r="A450" s="163" t="s">
        <v>418</v>
      </c>
      <c r="B450" s="160"/>
      <c r="C450" s="164"/>
      <c r="D450" s="162"/>
    </row>
    <row r="451" spans="1:4">
      <c r="A451" s="163" t="s">
        <v>419</v>
      </c>
      <c r="B451" s="160"/>
      <c r="C451" s="164"/>
      <c r="D451" s="162"/>
    </row>
    <row r="452" spans="1:4">
      <c r="A452" s="165" t="s">
        <v>420</v>
      </c>
      <c r="B452" s="160">
        <v>1391</v>
      </c>
      <c r="C452" s="164">
        <v>1054</v>
      </c>
      <c r="D452" s="162">
        <f>B452/C452</f>
        <v>1.3197</v>
      </c>
    </row>
    <row r="453" spans="1:4">
      <c r="A453" s="165" t="s">
        <v>421</v>
      </c>
      <c r="B453" s="160">
        <v>0</v>
      </c>
      <c r="C453" s="161">
        <v>0</v>
      </c>
      <c r="D453" s="162"/>
    </row>
    <row r="454" spans="1:4">
      <c r="A454" s="165" t="s">
        <v>404</v>
      </c>
      <c r="B454" s="160"/>
      <c r="C454" s="164"/>
      <c r="D454" s="162"/>
    </row>
    <row r="455" spans="1:4">
      <c r="A455" s="163" t="s">
        <v>422</v>
      </c>
      <c r="B455" s="160"/>
      <c r="C455" s="164"/>
      <c r="D455" s="162"/>
    </row>
    <row r="456" spans="1:4">
      <c r="A456" s="163" t="s">
        <v>423</v>
      </c>
      <c r="B456" s="160"/>
      <c r="C456" s="164"/>
      <c r="D456" s="162"/>
    </row>
    <row r="457" spans="1:4">
      <c r="A457" s="163" t="s">
        <v>424</v>
      </c>
      <c r="B457" s="160"/>
      <c r="C457" s="164"/>
      <c r="D457" s="162"/>
    </row>
    <row r="458" spans="1:4">
      <c r="A458" s="165" t="s">
        <v>425</v>
      </c>
      <c r="B458" s="160">
        <v>0</v>
      </c>
      <c r="C458" s="161">
        <v>0</v>
      </c>
      <c r="D458" s="162"/>
    </row>
    <row r="459" spans="1:4">
      <c r="A459" s="165" t="s">
        <v>426</v>
      </c>
      <c r="B459" s="160"/>
      <c r="C459" s="164"/>
      <c r="D459" s="162"/>
    </row>
    <row r="460" spans="1:4">
      <c r="A460" s="165" t="s">
        <v>427</v>
      </c>
      <c r="B460" s="160"/>
      <c r="C460" s="164"/>
      <c r="D460" s="162"/>
    </row>
    <row r="461" spans="1:4">
      <c r="A461" s="165" t="s">
        <v>428</v>
      </c>
      <c r="B461" s="160"/>
      <c r="C461" s="164"/>
      <c r="D461" s="162"/>
    </row>
    <row r="462" spans="1:4">
      <c r="A462" s="165" t="s">
        <v>429</v>
      </c>
      <c r="B462" s="160"/>
      <c r="C462" s="164"/>
      <c r="D462" s="162"/>
    </row>
    <row r="463" spans="1:4">
      <c r="A463" s="163" t="s">
        <v>430</v>
      </c>
      <c r="B463" s="160">
        <v>5</v>
      </c>
      <c r="C463" s="161">
        <v>4</v>
      </c>
      <c r="D463" s="162">
        <f>B463/C463</f>
        <v>1.25</v>
      </c>
    </row>
    <row r="464" spans="1:4">
      <c r="A464" s="163" t="s">
        <v>404</v>
      </c>
      <c r="B464" s="160"/>
      <c r="C464" s="164"/>
      <c r="D464" s="162"/>
    </row>
    <row r="465" spans="1:4">
      <c r="A465" s="165" t="s">
        <v>431</v>
      </c>
      <c r="B465" s="160">
        <v>5</v>
      </c>
      <c r="C465" s="164">
        <v>4</v>
      </c>
      <c r="D465" s="162"/>
    </row>
    <row r="466" spans="1:4">
      <c r="A466" s="165" t="s">
        <v>432</v>
      </c>
      <c r="B466" s="160"/>
      <c r="C466" s="164"/>
      <c r="D466" s="162"/>
    </row>
    <row r="467" spans="1:4">
      <c r="A467" s="165" t="s">
        <v>433</v>
      </c>
      <c r="B467" s="160"/>
      <c r="C467" s="164"/>
      <c r="D467" s="162"/>
    </row>
    <row r="468" spans="1:4">
      <c r="A468" s="163" t="s">
        <v>434</v>
      </c>
      <c r="B468" s="160"/>
      <c r="C468" s="164"/>
      <c r="D468" s="162"/>
    </row>
    <row r="469" spans="1:4">
      <c r="A469" s="163" t="s">
        <v>435</v>
      </c>
      <c r="B469" s="160"/>
      <c r="C469" s="164"/>
      <c r="D469" s="162"/>
    </row>
    <row r="470" spans="1:4">
      <c r="A470" s="163" t="s">
        <v>436</v>
      </c>
      <c r="B470" s="160">
        <v>0</v>
      </c>
      <c r="C470" s="161">
        <v>0</v>
      </c>
      <c r="D470" s="162"/>
    </row>
    <row r="471" spans="1:4">
      <c r="A471" s="165" t="s">
        <v>437</v>
      </c>
      <c r="B471" s="160"/>
      <c r="C471" s="164"/>
      <c r="D471" s="162"/>
    </row>
    <row r="472" spans="1:4">
      <c r="A472" s="165" t="s">
        <v>438</v>
      </c>
      <c r="B472" s="160"/>
      <c r="C472" s="164"/>
      <c r="D472" s="162"/>
    </row>
    <row r="473" spans="1:4">
      <c r="A473" s="165" t="s">
        <v>439</v>
      </c>
      <c r="B473" s="160"/>
      <c r="C473" s="164"/>
      <c r="D473" s="162"/>
    </row>
    <row r="474" spans="1:4">
      <c r="A474" s="159" t="s">
        <v>440</v>
      </c>
      <c r="B474" s="160">
        <v>0</v>
      </c>
      <c r="C474" s="161">
        <v>0</v>
      </c>
      <c r="D474" s="162"/>
    </row>
    <row r="475" spans="1:4">
      <c r="A475" s="165" t="s">
        <v>441</v>
      </c>
      <c r="B475" s="160"/>
      <c r="C475" s="164"/>
      <c r="D475" s="162"/>
    </row>
    <row r="476" spans="1:4">
      <c r="A476" s="165" t="s">
        <v>442</v>
      </c>
      <c r="B476" s="160"/>
      <c r="C476" s="164"/>
      <c r="D476" s="162"/>
    </row>
    <row r="477" spans="1:4">
      <c r="A477" s="165" t="s">
        <v>443</v>
      </c>
      <c r="B477" s="160"/>
      <c r="C477" s="164"/>
      <c r="D477" s="162"/>
    </row>
    <row r="478" spans="1:4">
      <c r="A478" s="163" t="s">
        <v>444</v>
      </c>
      <c r="B478" s="160">
        <v>160</v>
      </c>
      <c r="C478" s="161">
        <v>120</v>
      </c>
      <c r="D478" s="162">
        <f>B478/C478</f>
        <v>1.3333</v>
      </c>
    </row>
    <row r="479" spans="1:4">
      <c r="A479" s="163" t="s">
        <v>445</v>
      </c>
      <c r="B479" s="160"/>
      <c r="C479" s="164"/>
      <c r="D479" s="162"/>
    </row>
    <row r="480" spans="1:4">
      <c r="A480" s="165" t="s">
        <v>446</v>
      </c>
      <c r="B480" s="160"/>
      <c r="C480" s="164"/>
      <c r="D480" s="162"/>
    </row>
    <row r="481" spans="1:4">
      <c r="A481" s="165" t="s">
        <v>447</v>
      </c>
      <c r="B481" s="160"/>
      <c r="C481" s="164"/>
      <c r="D481" s="162"/>
    </row>
    <row r="482" spans="1:4">
      <c r="A482" s="165" t="s">
        <v>448</v>
      </c>
      <c r="B482" s="160">
        <v>160</v>
      </c>
      <c r="C482" s="164">
        <v>120</v>
      </c>
      <c r="D482" s="162">
        <f>B482/C482</f>
        <v>1.3333</v>
      </c>
    </row>
    <row r="483" spans="1:4">
      <c r="A483" s="159" t="s">
        <v>449</v>
      </c>
      <c r="B483" s="160">
        <v>5206</v>
      </c>
      <c r="C483" s="161">
        <v>4138</v>
      </c>
      <c r="D483" s="162">
        <f>B483/C483</f>
        <v>1.2581</v>
      </c>
    </row>
    <row r="484" spans="1:4">
      <c r="A484" s="159" t="s">
        <v>450</v>
      </c>
      <c r="B484" s="160">
        <v>1251</v>
      </c>
      <c r="C484" s="161">
        <v>1001</v>
      </c>
      <c r="D484" s="162">
        <f>B484/C484</f>
        <v>1.2498</v>
      </c>
    </row>
    <row r="485" spans="1:4">
      <c r="A485" s="159" t="s">
        <v>135</v>
      </c>
      <c r="B485" s="160">
        <v>732</v>
      </c>
      <c r="C485" s="164">
        <v>586</v>
      </c>
      <c r="D485" s="162">
        <f>B485/C485</f>
        <v>1.2491</v>
      </c>
    </row>
    <row r="486" spans="1:4">
      <c r="A486" s="159" t="s">
        <v>136</v>
      </c>
      <c r="B486" s="160"/>
      <c r="C486" s="164"/>
      <c r="D486" s="162"/>
    </row>
    <row r="487" spans="1:4">
      <c r="A487" s="159" t="s">
        <v>137</v>
      </c>
      <c r="B487" s="160"/>
      <c r="C487" s="164"/>
      <c r="D487" s="162"/>
    </row>
    <row r="488" spans="1:4">
      <c r="A488" s="159" t="s">
        <v>451</v>
      </c>
      <c r="B488" s="160">
        <v>205</v>
      </c>
      <c r="C488" s="164">
        <v>164</v>
      </c>
      <c r="D488" s="162">
        <f>B488/C488</f>
        <v>1.25</v>
      </c>
    </row>
    <row r="489" spans="1:4">
      <c r="A489" s="159" t="s">
        <v>452</v>
      </c>
      <c r="B489" s="160"/>
      <c r="C489" s="164"/>
      <c r="D489" s="162"/>
    </row>
    <row r="490" spans="1:4">
      <c r="A490" s="159" t="s">
        <v>453</v>
      </c>
      <c r="B490" s="160"/>
      <c r="C490" s="164"/>
      <c r="D490" s="162"/>
    </row>
    <row r="491" spans="1:4">
      <c r="A491" s="159" t="s">
        <v>454</v>
      </c>
      <c r="B491" s="160"/>
      <c r="C491" s="164"/>
      <c r="D491" s="162"/>
    </row>
    <row r="492" spans="1:4">
      <c r="A492" s="159" t="s">
        <v>455</v>
      </c>
      <c r="B492" s="160"/>
      <c r="C492" s="164"/>
      <c r="D492" s="162"/>
    </row>
    <row r="493" spans="1:4">
      <c r="A493" s="159" t="s">
        <v>456</v>
      </c>
      <c r="B493" s="160"/>
      <c r="C493" s="164"/>
      <c r="D493" s="162"/>
    </row>
    <row r="494" spans="1:4">
      <c r="A494" s="159" t="s">
        <v>457</v>
      </c>
      <c r="B494" s="160"/>
      <c r="C494" s="164"/>
      <c r="D494" s="162"/>
    </row>
    <row r="495" spans="1:4">
      <c r="A495" s="159" t="s">
        <v>458</v>
      </c>
      <c r="B495" s="160">
        <v>20</v>
      </c>
      <c r="C495" s="164">
        <v>19</v>
      </c>
      <c r="D495" s="162">
        <f t="shared" ref="D495:D496" si="1">B495/C495</f>
        <v>1.0526</v>
      </c>
    </row>
    <row r="496" spans="1:4">
      <c r="A496" s="159" t="s">
        <v>459</v>
      </c>
      <c r="B496" s="160">
        <v>160</v>
      </c>
      <c r="C496" s="164">
        <v>157</v>
      </c>
      <c r="D496" s="162">
        <f t="shared" si="1"/>
        <v>1.0191</v>
      </c>
    </row>
    <row r="497" spans="1:4">
      <c r="A497" s="159" t="s">
        <v>460</v>
      </c>
      <c r="B497" s="160">
        <v>85</v>
      </c>
      <c r="C497" s="164">
        <v>75</v>
      </c>
      <c r="D497" s="162"/>
    </row>
    <row r="498" spans="1:4">
      <c r="A498" s="159" t="s">
        <v>461</v>
      </c>
      <c r="B498" s="160"/>
      <c r="C498" s="164"/>
      <c r="D498" s="162"/>
    </row>
    <row r="499" spans="1:4">
      <c r="A499" s="159" t="s">
        <v>462</v>
      </c>
      <c r="B499" s="160">
        <v>49</v>
      </c>
      <c r="C499" s="164"/>
      <c r="D499" s="162" t="e">
        <f>B499/C499</f>
        <v>#DIV/0!</v>
      </c>
    </row>
    <row r="500" spans="1:4">
      <c r="A500" s="159" t="s">
        <v>463</v>
      </c>
      <c r="B500" s="160">
        <v>970</v>
      </c>
      <c r="C500" s="161">
        <v>776</v>
      </c>
      <c r="D500" s="162">
        <f>B500/C500</f>
        <v>1.25</v>
      </c>
    </row>
    <row r="501" spans="1:4">
      <c r="A501" s="159" t="s">
        <v>135</v>
      </c>
      <c r="B501" s="160"/>
      <c r="C501" s="164"/>
      <c r="D501" s="162"/>
    </row>
    <row r="502" spans="1:4">
      <c r="A502" s="159" t="s">
        <v>136</v>
      </c>
      <c r="B502" s="160"/>
      <c r="C502" s="164"/>
      <c r="D502" s="162"/>
    </row>
    <row r="503" spans="1:4">
      <c r="A503" s="159" t="s">
        <v>137</v>
      </c>
      <c r="B503" s="160"/>
      <c r="C503" s="164"/>
      <c r="D503" s="162"/>
    </row>
    <row r="504" spans="1:4">
      <c r="A504" s="159" t="s">
        <v>464</v>
      </c>
      <c r="B504" s="160">
        <v>842</v>
      </c>
      <c r="C504" s="164">
        <v>674</v>
      </c>
      <c r="D504" s="162">
        <f>B504/C504</f>
        <v>1.2493</v>
      </c>
    </row>
    <row r="505" spans="1:4">
      <c r="A505" s="159" t="s">
        <v>465</v>
      </c>
      <c r="B505" s="160">
        <v>128</v>
      </c>
      <c r="C505" s="164">
        <v>102</v>
      </c>
      <c r="D505" s="162">
        <f>B505/C505</f>
        <v>1.2549</v>
      </c>
    </row>
    <row r="506" spans="1:4">
      <c r="A506" s="159" t="s">
        <v>466</v>
      </c>
      <c r="B506" s="160"/>
      <c r="C506" s="164"/>
      <c r="D506" s="162"/>
    </row>
    <row r="507" spans="1:4">
      <c r="A507" s="159" t="s">
        <v>467</v>
      </c>
      <c r="B507" s="160"/>
      <c r="C507" s="164"/>
      <c r="D507" s="162" t="e">
        <f>B507/C507</f>
        <v>#DIV/0!</v>
      </c>
    </row>
    <row r="508" spans="1:4">
      <c r="A508" s="159" t="s">
        <v>468</v>
      </c>
      <c r="B508" s="160">
        <v>250</v>
      </c>
      <c r="C508" s="161">
        <v>200</v>
      </c>
      <c r="D508" s="162">
        <f>B508/C508</f>
        <v>1.25</v>
      </c>
    </row>
    <row r="509" spans="1:4">
      <c r="A509" s="159" t="s">
        <v>135</v>
      </c>
      <c r="B509" s="160">
        <v>162</v>
      </c>
      <c r="C509" s="164">
        <v>130</v>
      </c>
      <c r="D509" s="162">
        <f>B509/C509</f>
        <v>1.2462</v>
      </c>
    </row>
    <row r="510" spans="1:4">
      <c r="A510" s="159" t="s">
        <v>136</v>
      </c>
      <c r="B510" s="160"/>
      <c r="C510" s="164"/>
      <c r="D510" s="162"/>
    </row>
    <row r="511" spans="1:4">
      <c r="A511" s="159" t="s">
        <v>137</v>
      </c>
      <c r="B511" s="160"/>
      <c r="C511" s="164"/>
      <c r="D511" s="162"/>
    </row>
    <row r="512" spans="1:4">
      <c r="A512" s="159" t="s">
        <v>469</v>
      </c>
      <c r="B512" s="160"/>
      <c r="C512" s="164"/>
      <c r="D512" s="162"/>
    </row>
    <row r="513" spans="1:4">
      <c r="A513" s="159" t="s">
        <v>470</v>
      </c>
      <c r="B513" s="160"/>
      <c r="C513" s="164"/>
      <c r="D513" s="162"/>
    </row>
    <row r="514" spans="1:4">
      <c r="A514" s="159" t="s">
        <v>471</v>
      </c>
      <c r="B514" s="160"/>
      <c r="C514" s="164"/>
      <c r="D514" s="162"/>
    </row>
    <row r="515" spans="1:4">
      <c r="A515" s="159" t="s">
        <v>472</v>
      </c>
      <c r="B515" s="160">
        <v>73</v>
      </c>
      <c r="C515" s="164">
        <v>59</v>
      </c>
      <c r="D515" s="162">
        <f>B515/C515</f>
        <v>1.2373</v>
      </c>
    </row>
    <row r="516" spans="1:4">
      <c r="A516" s="159" t="s">
        <v>473</v>
      </c>
      <c r="B516" s="160">
        <v>15</v>
      </c>
      <c r="C516" s="164">
        <v>11</v>
      </c>
      <c r="D516" s="162"/>
    </row>
    <row r="517" spans="1:4">
      <c r="A517" s="159" t="s">
        <v>474</v>
      </c>
      <c r="B517" s="160"/>
      <c r="C517" s="164"/>
      <c r="D517" s="162"/>
    </row>
    <row r="518" spans="1:4">
      <c r="A518" s="159" t="s">
        <v>475</v>
      </c>
      <c r="B518" s="160"/>
      <c r="C518" s="164"/>
      <c r="D518" s="162"/>
    </row>
    <row r="519" spans="1:4">
      <c r="A519" s="159" t="s">
        <v>476</v>
      </c>
      <c r="B519" s="160">
        <v>150</v>
      </c>
      <c r="C519" s="161">
        <v>120</v>
      </c>
      <c r="D519" s="162">
        <f>B519/C519</f>
        <v>1.25</v>
      </c>
    </row>
    <row r="520" spans="1:4">
      <c r="A520" s="159" t="s">
        <v>135</v>
      </c>
      <c r="B520" s="160"/>
      <c r="C520" s="164"/>
      <c r="D520" s="162"/>
    </row>
    <row r="521" spans="1:4">
      <c r="A521" s="159" t="s">
        <v>136</v>
      </c>
      <c r="B521" s="160"/>
      <c r="C521" s="164"/>
      <c r="D521" s="162"/>
    </row>
    <row r="522" spans="1:4">
      <c r="A522" s="159" t="s">
        <v>137</v>
      </c>
      <c r="B522" s="160"/>
      <c r="C522" s="164"/>
      <c r="D522" s="162"/>
    </row>
    <row r="523" spans="1:4">
      <c r="A523" s="159" t="s">
        <v>477</v>
      </c>
      <c r="B523" s="160"/>
      <c r="C523" s="164"/>
      <c r="D523" s="162"/>
    </row>
    <row r="524" spans="1:4">
      <c r="A524" s="159" t="s">
        <v>478</v>
      </c>
      <c r="B524" s="160"/>
      <c r="C524" s="164"/>
      <c r="D524" s="162"/>
    </row>
    <row r="525" spans="1:4">
      <c r="A525" s="159" t="s">
        <v>479</v>
      </c>
      <c r="B525" s="160"/>
      <c r="C525" s="164"/>
      <c r="D525" s="162"/>
    </row>
    <row r="526" spans="1:4">
      <c r="A526" s="159" t="s">
        <v>480</v>
      </c>
      <c r="B526" s="160">
        <v>122</v>
      </c>
      <c r="C526" s="164">
        <v>98</v>
      </c>
      <c r="D526" s="162">
        <f>B526/C526</f>
        <v>1.2449</v>
      </c>
    </row>
    <row r="527" spans="1:4">
      <c r="A527" s="159" t="s">
        <v>481</v>
      </c>
      <c r="B527" s="160">
        <v>28</v>
      </c>
      <c r="C527" s="164">
        <v>22</v>
      </c>
      <c r="D527" s="162">
        <f>B527/C527</f>
        <v>1.2727</v>
      </c>
    </row>
    <row r="528" spans="1:4">
      <c r="A528" s="159" t="s">
        <v>482</v>
      </c>
      <c r="B528" s="160">
        <v>1400</v>
      </c>
      <c r="C528" s="161">
        <v>1120</v>
      </c>
      <c r="D528" s="162">
        <f>B528/C528</f>
        <v>1.25</v>
      </c>
    </row>
    <row r="529" spans="1:4">
      <c r="A529" s="159" t="s">
        <v>135</v>
      </c>
      <c r="B529" s="160">
        <v>172</v>
      </c>
      <c r="C529" s="164">
        <v>138</v>
      </c>
      <c r="D529" s="162">
        <f>B529/C529</f>
        <v>1.2464</v>
      </c>
    </row>
    <row r="530" spans="1:4">
      <c r="A530" s="159" t="s">
        <v>136</v>
      </c>
      <c r="B530" s="160"/>
      <c r="C530" s="164"/>
      <c r="D530" s="162"/>
    </row>
    <row r="531" spans="1:4">
      <c r="A531" s="159" t="s">
        <v>137</v>
      </c>
      <c r="B531" s="160"/>
      <c r="C531" s="164"/>
      <c r="D531" s="162"/>
    </row>
    <row r="532" spans="1:4">
      <c r="A532" s="159" t="s">
        <v>483</v>
      </c>
      <c r="B532" s="160"/>
      <c r="C532" s="164"/>
      <c r="D532" s="162"/>
    </row>
    <row r="533" spans="1:4">
      <c r="A533" s="159" t="s">
        <v>484</v>
      </c>
      <c r="B533" s="160"/>
      <c r="C533" s="164"/>
      <c r="D533" s="162"/>
    </row>
    <row r="534" spans="1:4">
      <c r="A534" s="159" t="s">
        <v>485</v>
      </c>
      <c r="B534" s="160">
        <v>1185</v>
      </c>
      <c r="C534" s="164">
        <v>948</v>
      </c>
      <c r="D534" s="162">
        <f>B534/C534</f>
        <v>1.25</v>
      </c>
    </row>
    <row r="535" spans="1:4">
      <c r="A535" s="159" t="s">
        <v>486</v>
      </c>
      <c r="B535" s="160">
        <v>43</v>
      </c>
      <c r="C535" s="164">
        <v>34</v>
      </c>
      <c r="D535" s="162">
        <f>B535/C535</f>
        <v>1.2647</v>
      </c>
    </row>
    <row r="536" spans="1:4">
      <c r="A536" s="159" t="s">
        <v>487</v>
      </c>
      <c r="B536" s="160">
        <v>1185</v>
      </c>
      <c r="C536" s="161">
        <v>921</v>
      </c>
      <c r="D536" s="162">
        <f>B536/C536</f>
        <v>1.2866</v>
      </c>
    </row>
    <row r="537" spans="1:4">
      <c r="A537" s="159" t="s">
        <v>488</v>
      </c>
      <c r="B537" s="160">
        <v>42</v>
      </c>
      <c r="C537" s="164">
        <v>33</v>
      </c>
      <c r="D537" s="162">
        <f>B537/C537</f>
        <v>1.2727</v>
      </c>
    </row>
    <row r="538" spans="1:4">
      <c r="A538" s="159" t="s">
        <v>489</v>
      </c>
      <c r="B538" s="160"/>
      <c r="C538" s="164"/>
      <c r="D538" s="162"/>
    </row>
    <row r="539" spans="1:4">
      <c r="A539" s="159" t="s">
        <v>490</v>
      </c>
      <c r="B539" s="160">
        <v>1143</v>
      </c>
      <c r="C539" s="164">
        <v>888</v>
      </c>
      <c r="D539" s="162">
        <f>B539/C539</f>
        <v>1.2872</v>
      </c>
    </row>
    <row r="540" spans="1:4">
      <c r="A540" s="159" t="s">
        <v>491</v>
      </c>
      <c r="B540" s="160">
        <v>63602</v>
      </c>
      <c r="C540" s="161">
        <v>64791</v>
      </c>
      <c r="D540" s="162">
        <f>B540/C540</f>
        <v>0.9816</v>
      </c>
    </row>
    <row r="541" spans="1:4">
      <c r="A541" s="159" t="s">
        <v>492</v>
      </c>
      <c r="B541" s="160">
        <v>1754</v>
      </c>
      <c r="C541" s="161">
        <v>1790</v>
      </c>
      <c r="D541" s="162">
        <f>B541/C541</f>
        <v>0.9799</v>
      </c>
    </row>
    <row r="542" spans="1:4">
      <c r="A542" s="159" t="s">
        <v>135</v>
      </c>
      <c r="B542" s="160">
        <v>891</v>
      </c>
      <c r="C542" s="164">
        <v>910</v>
      </c>
      <c r="D542" s="162">
        <f>B542/C542</f>
        <v>0.9791</v>
      </c>
    </row>
    <row r="543" spans="1:4">
      <c r="A543" s="159" t="s">
        <v>136</v>
      </c>
      <c r="B543" s="160"/>
      <c r="C543" s="164"/>
      <c r="D543" s="162"/>
    </row>
    <row r="544" spans="1:4">
      <c r="A544" s="159" t="s">
        <v>137</v>
      </c>
      <c r="B544" s="160"/>
      <c r="C544" s="164"/>
      <c r="D544" s="162"/>
    </row>
    <row r="545" spans="1:4">
      <c r="A545" s="159" t="s">
        <v>493</v>
      </c>
      <c r="B545" s="160"/>
      <c r="C545" s="164"/>
      <c r="D545" s="162"/>
    </row>
    <row r="546" spans="1:4">
      <c r="A546" s="159" t="s">
        <v>494</v>
      </c>
      <c r="B546" s="160"/>
      <c r="C546" s="164"/>
      <c r="D546" s="162"/>
    </row>
    <row r="547" spans="1:4">
      <c r="A547" s="159" t="s">
        <v>495</v>
      </c>
      <c r="B547" s="160">
        <v>539</v>
      </c>
      <c r="C547" s="164">
        <v>550</v>
      </c>
      <c r="D547" s="162">
        <f>B547/C547</f>
        <v>0.98</v>
      </c>
    </row>
    <row r="548" spans="1:4">
      <c r="A548" s="159" t="s">
        <v>496</v>
      </c>
      <c r="B548" s="160"/>
      <c r="C548" s="164"/>
      <c r="D548" s="162"/>
    </row>
    <row r="549" spans="1:4">
      <c r="A549" s="159" t="s">
        <v>175</v>
      </c>
      <c r="B549" s="160"/>
      <c r="C549" s="164"/>
      <c r="D549" s="162"/>
    </row>
    <row r="550" spans="1:4">
      <c r="A550" s="159" t="s">
        <v>497</v>
      </c>
      <c r="B550" s="160">
        <v>324</v>
      </c>
      <c r="C550" s="164">
        <v>330</v>
      </c>
      <c r="D550" s="162">
        <f>B550/C550</f>
        <v>0.9818</v>
      </c>
    </row>
    <row r="551" spans="1:4">
      <c r="A551" s="159" t="s">
        <v>498</v>
      </c>
      <c r="B551" s="160"/>
      <c r="C551" s="164"/>
      <c r="D551" s="162"/>
    </row>
    <row r="552" spans="1:4">
      <c r="A552" s="159" t="s">
        <v>499</v>
      </c>
      <c r="B552" s="160"/>
      <c r="C552" s="164"/>
      <c r="D552" s="162"/>
    </row>
    <row r="553" spans="1:4">
      <c r="A553" s="159" t="s">
        <v>500</v>
      </c>
      <c r="B553" s="160"/>
      <c r="C553" s="164"/>
      <c r="D553" s="162"/>
    </row>
    <row r="554" spans="1:4">
      <c r="A554" s="159" t="s">
        <v>501</v>
      </c>
      <c r="B554" s="160"/>
      <c r="C554" s="164"/>
      <c r="D554" s="162"/>
    </row>
    <row r="555" spans="1:4">
      <c r="A555" s="159" t="s">
        <v>502</v>
      </c>
      <c r="B555" s="160"/>
      <c r="C555" s="164"/>
      <c r="D555" s="162"/>
    </row>
    <row r="556" spans="1:4">
      <c r="A556" s="159" t="s">
        <v>503</v>
      </c>
      <c r="B556" s="160"/>
      <c r="C556" s="164"/>
      <c r="D556" s="162"/>
    </row>
    <row r="557" spans="1:4">
      <c r="A557" s="159" t="s">
        <v>504</v>
      </c>
      <c r="B557" s="160"/>
      <c r="C557" s="164"/>
      <c r="D557" s="162"/>
    </row>
    <row r="558" spans="1:4">
      <c r="A558" s="159" t="s">
        <v>144</v>
      </c>
      <c r="B558" s="160"/>
      <c r="C558" s="164"/>
      <c r="D558" s="162"/>
    </row>
    <row r="559" spans="1:4">
      <c r="A559" s="159" t="s">
        <v>505</v>
      </c>
      <c r="B559" s="160"/>
      <c r="C559" s="164"/>
      <c r="D559" s="162"/>
    </row>
    <row r="560" spans="1:4">
      <c r="A560" s="159" t="s">
        <v>506</v>
      </c>
      <c r="B560" s="160">
        <v>1749</v>
      </c>
      <c r="C560" s="161">
        <v>1785</v>
      </c>
      <c r="D560" s="162">
        <f>B560/C560</f>
        <v>0.9798</v>
      </c>
    </row>
    <row r="561" spans="1:4">
      <c r="A561" s="159" t="s">
        <v>135</v>
      </c>
      <c r="B561" s="160">
        <v>1065</v>
      </c>
      <c r="C561" s="164">
        <v>1098</v>
      </c>
      <c r="D561" s="162">
        <f>B561/C561</f>
        <v>0.9699</v>
      </c>
    </row>
    <row r="562" spans="1:4">
      <c r="A562" s="159" t="s">
        <v>136</v>
      </c>
      <c r="B562" s="160"/>
      <c r="C562" s="164"/>
      <c r="D562" s="162"/>
    </row>
    <row r="563" spans="1:4">
      <c r="A563" s="159" t="s">
        <v>137</v>
      </c>
      <c r="B563" s="160"/>
      <c r="C563" s="164"/>
      <c r="D563" s="162"/>
    </row>
    <row r="564" spans="1:4">
      <c r="A564" s="159" t="s">
        <v>507</v>
      </c>
      <c r="B564" s="160"/>
      <c r="C564" s="164"/>
      <c r="D564" s="162"/>
    </row>
    <row r="565" spans="1:4">
      <c r="A565" s="159" t="s">
        <v>508</v>
      </c>
      <c r="B565" s="160">
        <v>16</v>
      </c>
      <c r="C565" s="164">
        <v>18</v>
      </c>
      <c r="D565" s="162"/>
    </row>
    <row r="566" spans="1:4">
      <c r="A566" s="159" t="s">
        <v>509</v>
      </c>
      <c r="B566" s="160">
        <v>250</v>
      </c>
      <c r="C566" s="164">
        <v>258</v>
      </c>
      <c r="D566" s="162">
        <f>B566/C566</f>
        <v>0.969</v>
      </c>
    </row>
    <row r="567" spans="1:4">
      <c r="A567" s="159" t="s">
        <v>510</v>
      </c>
      <c r="B567" s="160">
        <v>418</v>
      </c>
      <c r="C567" s="164">
        <v>411</v>
      </c>
      <c r="D567" s="162">
        <f>B567/C567</f>
        <v>1.017</v>
      </c>
    </row>
    <row r="568" spans="1:4">
      <c r="A568" s="159" t="s">
        <v>511</v>
      </c>
      <c r="B568" s="160">
        <v>24807</v>
      </c>
      <c r="C568" s="161">
        <v>25314</v>
      </c>
      <c r="D568" s="162">
        <f t="shared" ref="D568:D573" si="2">B568/C568</f>
        <v>0.98</v>
      </c>
    </row>
    <row r="569" spans="1:4">
      <c r="A569" s="159" t="s">
        <v>512</v>
      </c>
      <c r="B569" s="160">
        <v>3101</v>
      </c>
      <c r="C569" s="164">
        <v>3165</v>
      </c>
      <c r="D569" s="162">
        <f t="shared" si="2"/>
        <v>0.9798</v>
      </c>
    </row>
    <row r="570" spans="1:4">
      <c r="A570" s="159" t="s">
        <v>513</v>
      </c>
      <c r="B570" s="160">
        <v>1421</v>
      </c>
      <c r="C570" s="164">
        <v>1450</v>
      </c>
      <c r="D570" s="162">
        <f t="shared" si="2"/>
        <v>0.98</v>
      </c>
    </row>
    <row r="571" spans="1:4">
      <c r="A571" s="159" t="s">
        <v>514</v>
      </c>
      <c r="B571" s="160"/>
      <c r="C571" s="164"/>
      <c r="D571" s="162"/>
    </row>
    <row r="572" spans="1:4">
      <c r="A572" s="159" t="s">
        <v>515</v>
      </c>
      <c r="B572" s="160">
        <v>5185</v>
      </c>
      <c r="C572" s="164">
        <v>5291</v>
      </c>
      <c r="D572" s="162">
        <f t="shared" si="2"/>
        <v>0.98</v>
      </c>
    </row>
    <row r="573" spans="1:4">
      <c r="A573" s="159" t="s">
        <v>516</v>
      </c>
      <c r="B573" s="160">
        <v>2503</v>
      </c>
      <c r="C573" s="164">
        <v>2555</v>
      </c>
      <c r="D573" s="162">
        <f t="shared" si="2"/>
        <v>0.9796</v>
      </c>
    </row>
    <row r="574" spans="1:4">
      <c r="A574" s="159" t="s">
        <v>517</v>
      </c>
      <c r="B574" s="160">
        <v>12597</v>
      </c>
      <c r="C574" s="164">
        <v>12853</v>
      </c>
      <c r="D574" s="162"/>
    </row>
    <row r="575" spans="1:4">
      <c r="A575" s="159" t="s">
        <v>518</v>
      </c>
      <c r="B575" s="160"/>
      <c r="C575" s="164"/>
      <c r="D575" s="162"/>
    </row>
    <row r="576" spans="1:4">
      <c r="A576" s="159" t="s">
        <v>519</v>
      </c>
      <c r="B576" s="160"/>
      <c r="C576" s="164"/>
      <c r="D576" s="162"/>
    </row>
    <row r="577" spans="1:4">
      <c r="A577" s="159" t="s">
        <v>520</v>
      </c>
      <c r="B577" s="160">
        <v>0</v>
      </c>
      <c r="C577" s="161">
        <v>0</v>
      </c>
      <c r="D577" s="162"/>
    </row>
    <row r="578" spans="1:4">
      <c r="A578" s="159" t="s">
        <v>521</v>
      </c>
      <c r="B578" s="160"/>
      <c r="C578" s="164"/>
      <c r="D578" s="162"/>
    </row>
    <row r="579" spans="1:4">
      <c r="A579" s="159" t="s">
        <v>522</v>
      </c>
      <c r="B579" s="160"/>
      <c r="C579" s="164"/>
      <c r="D579" s="162"/>
    </row>
    <row r="580" spans="1:4">
      <c r="A580" s="159" t="s">
        <v>523</v>
      </c>
      <c r="B580" s="160"/>
      <c r="C580" s="164"/>
      <c r="D580" s="162"/>
    </row>
    <row r="581" spans="1:4">
      <c r="A581" s="159" t="s">
        <v>524</v>
      </c>
      <c r="B581" s="160">
        <v>0</v>
      </c>
      <c r="C581" s="161">
        <v>0</v>
      </c>
      <c r="D581" s="162"/>
    </row>
    <row r="582" spans="1:4">
      <c r="A582" s="159" t="s">
        <v>525</v>
      </c>
      <c r="B582" s="160"/>
      <c r="C582" s="164"/>
      <c r="D582" s="162"/>
    </row>
    <row r="583" spans="1:4">
      <c r="A583" s="159" t="s">
        <v>526</v>
      </c>
      <c r="B583" s="160"/>
      <c r="C583" s="164"/>
      <c r="D583" s="162"/>
    </row>
    <row r="584" spans="1:4">
      <c r="A584" s="159" t="s">
        <v>527</v>
      </c>
      <c r="B584" s="160"/>
      <c r="C584" s="164"/>
      <c r="D584" s="162"/>
    </row>
    <row r="585" spans="1:4">
      <c r="A585" s="159" t="s">
        <v>528</v>
      </c>
      <c r="B585" s="160"/>
      <c r="C585" s="164"/>
      <c r="D585" s="162"/>
    </row>
    <row r="586" spans="1:4">
      <c r="A586" s="159" t="s">
        <v>529</v>
      </c>
      <c r="B586" s="160"/>
      <c r="C586" s="164"/>
      <c r="D586" s="162"/>
    </row>
    <row r="587" spans="1:4">
      <c r="A587" s="159" t="s">
        <v>530</v>
      </c>
      <c r="B587" s="160"/>
      <c r="C587" s="164"/>
      <c r="D587" s="162"/>
    </row>
    <row r="588" spans="1:4">
      <c r="A588" s="159" t="s">
        <v>531</v>
      </c>
      <c r="B588" s="160"/>
      <c r="C588" s="164"/>
      <c r="D588" s="162"/>
    </row>
    <row r="589" spans="1:4">
      <c r="A589" s="159" t="s">
        <v>532</v>
      </c>
      <c r="B589" s="160"/>
      <c r="C589" s="164"/>
      <c r="D589" s="162"/>
    </row>
    <row r="590" spans="1:4">
      <c r="A590" s="159" t="s">
        <v>533</v>
      </c>
      <c r="B590" s="160"/>
      <c r="C590" s="164"/>
      <c r="D590" s="162"/>
    </row>
    <row r="591" spans="1:4">
      <c r="A591" s="159" t="s">
        <v>534</v>
      </c>
      <c r="B591" s="160">
        <v>3715</v>
      </c>
      <c r="C591" s="161">
        <v>3790</v>
      </c>
      <c r="D591" s="162">
        <f>B591/C591</f>
        <v>0.9802</v>
      </c>
    </row>
    <row r="592" spans="1:4">
      <c r="A592" s="159" t="s">
        <v>535</v>
      </c>
      <c r="B592" s="160">
        <v>2356</v>
      </c>
      <c r="C592" s="164">
        <v>2405</v>
      </c>
      <c r="D592" s="162">
        <f>B592/C592</f>
        <v>0.9796</v>
      </c>
    </row>
    <row r="593" spans="1:4">
      <c r="A593" s="159" t="s">
        <v>536</v>
      </c>
      <c r="B593" s="160"/>
      <c r="C593" s="164"/>
      <c r="D593" s="162"/>
    </row>
    <row r="594" spans="1:4">
      <c r="A594" s="159" t="s">
        <v>537</v>
      </c>
      <c r="B594" s="160"/>
      <c r="C594" s="164"/>
      <c r="D594" s="162"/>
    </row>
    <row r="595" spans="1:4">
      <c r="A595" s="167" t="s">
        <v>538</v>
      </c>
      <c r="B595" s="160">
        <v>697</v>
      </c>
      <c r="C595" s="164">
        <v>711</v>
      </c>
      <c r="D595" s="162"/>
    </row>
    <row r="596" spans="1:4">
      <c r="A596" s="167" t="s">
        <v>539</v>
      </c>
      <c r="B596" s="160"/>
      <c r="C596" s="164"/>
      <c r="D596" s="162"/>
    </row>
    <row r="597" spans="1:4">
      <c r="A597" s="167" t="s">
        <v>540</v>
      </c>
      <c r="B597" s="160"/>
      <c r="C597" s="164"/>
      <c r="D597" s="162"/>
    </row>
    <row r="598" spans="1:4">
      <c r="A598" s="167" t="s">
        <v>541</v>
      </c>
      <c r="B598" s="160"/>
      <c r="C598" s="164"/>
      <c r="D598" s="162"/>
    </row>
    <row r="599" spans="1:4">
      <c r="A599" s="159" t="s">
        <v>542</v>
      </c>
      <c r="B599" s="160">
        <v>662</v>
      </c>
      <c r="C599" s="164">
        <v>674</v>
      </c>
      <c r="D599" s="162">
        <f>B599/C599</f>
        <v>0.9822</v>
      </c>
    </row>
    <row r="600" spans="1:4">
      <c r="A600" s="159" t="s">
        <v>543</v>
      </c>
      <c r="B600" s="160">
        <v>556</v>
      </c>
      <c r="C600" s="161">
        <v>567</v>
      </c>
      <c r="D600" s="162">
        <f>B600/C600</f>
        <v>0.9806</v>
      </c>
    </row>
    <row r="601" spans="1:4">
      <c r="A601" s="159" t="s">
        <v>544</v>
      </c>
      <c r="B601" s="160">
        <v>529</v>
      </c>
      <c r="C601" s="164">
        <v>540</v>
      </c>
      <c r="D601" s="162"/>
    </row>
    <row r="602" spans="1:4">
      <c r="A602" s="159" t="s">
        <v>545</v>
      </c>
      <c r="B602" s="160"/>
      <c r="C602" s="164"/>
      <c r="D602" s="162"/>
    </row>
    <row r="603" spans="1:4">
      <c r="A603" s="159" t="s">
        <v>546</v>
      </c>
      <c r="B603" s="160"/>
      <c r="C603" s="164"/>
      <c r="D603" s="162"/>
    </row>
    <row r="604" spans="1:4">
      <c r="A604" s="159" t="s">
        <v>547</v>
      </c>
      <c r="B604" s="160"/>
      <c r="C604" s="164"/>
      <c r="D604" s="162"/>
    </row>
    <row r="605" spans="1:4">
      <c r="A605" s="159" t="s">
        <v>548</v>
      </c>
      <c r="B605" s="160">
        <v>15</v>
      </c>
      <c r="C605" s="164">
        <v>18</v>
      </c>
      <c r="D605" s="162">
        <f>B605/C605</f>
        <v>0.8333</v>
      </c>
    </row>
    <row r="606" s="151" customFormat="1" spans="1:4">
      <c r="A606" s="159" t="s">
        <v>549</v>
      </c>
      <c r="B606" s="160">
        <v>12</v>
      </c>
      <c r="C606" s="164">
        <v>9</v>
      </c>
      <c r="D606" s="162">
        <f>B606/C606</f>
        <v>1.3333</v>
      </c>
    </row>
    <row r="607" s="151" customFormat="1" spans="1:4">
      <c r="A607" s="159" t="s">
        <v>550</v>
      </c>
      <c r="B607" s="160">
        <v>1204</v>
      </c>
      <c r="C607" s="161">
        <v>1229</v>
      </c>
      <c r="D607" s="162">
        <f>B607/C607</f>
        <v>0.9797</v>
      </c>
    </row>
    <row r="608" spans="1:4">
      <c r="A608" s="159" t="s">
        <v>551</v>
      </c>
      <c r="B608" s="160">
        <v>226</v>
      </c>
      <c r="C608" s="164">
        <v>231</v>
      </c>
      <c r="D608" s="162">
        <f>B608/C608</f>
        <v>0.9784</v>
      </c>
    </row>
    <row r="609" spans="1:4">
      <c r="A609" s="159" t="s">
        <v>552</v>
      </c>
      <c r="B609" s="160">
        <v>43</v>
      </c>
      <c r="C609" s="164">
        <v>44</v>
      </c>
      <c r="D609" s="162">
        <f>B609/C609</f>
        <v>0.9773</v>
      </c>
    </row>
    <row r="610" spans="1:4">
      <c r="A610" s="159" t="s">
        <v>553</v>
      </c>
      <c r="B610" s="160"/>
      <c r="C610" s="164"/>
      <c r="D610" s="162"/>
    </row>
    <row r="611" spans="1:4">
      <c r="A611" s="159" t="s">
        <v>554</v>
      </c>
      <c r="B611" s="160">
        <v>597</v>
      </c>
      <c r="C611" s="164">
        <v>609</v>
      </c>
      <c r="D611" s="162">
        <f t="shared" ref="D611:D616" si="3">B611/C611</f>
        <v>0.9803</v>
      </c>
    </row>
    <row r="612" spans="1:4">
      <c r="A612" s="159" t="s">
        <v>555</v>
      </c>
      <c r="B612" s="160">
        <v>89</v>
      </c>
      <c r="C612" s="164">
        <v>91</v>
      </c>
      <c r="D612" s="162">
        <f t="shared" si="3"/>
        <v>0.978</v>
      </c>
    </row>
    <row r="613" spans="1:4">
      <c r="A613" s="159" t="s">
        <v>556</v>
      </c>
      <c r="B613" s="160">
        <v>146</v>
      </c>
      <c r="C613" s="164">
        <v>148</v>
      </c>
      <c r="D613" s="162">
        <f t="shared" si="3"/>
        <v>0.9865</v>
      </c>
    </row>
    <row r="614" spans="1:4">
      <c r="A614" s="159" t="s">
        <v>557</v>
      </c>
      <c r="B614" s="160">
        <v>103</v>
      </c>
      <c r="C614" s="164">
        <v>106</v>
      </c>
      <c r="D614" s="162">
        <f t="shared" si="3"/>
        <v>0.9717</v>
      </c>
    </row>
    <row r="615" spans="1:4">
      <c r="A615" s="159" t="s">
        <v>558</v>
      </c>
      <c r="B615" s="160">
        <v>1560</v>
      </c>
      <c r="C615" s="161">
        <v>1591</v>
      </c>
      <c r="D615" s="162">
        <f t="shared" si="3"/>
        <v>0.9805</v>
      </c>
    </row>
    <row r="616" spans="1:4">
      <c r="A616" s="159" t="s">
        <v>135</v>
      </c>
      <c r="B616" s="160">
        <v>83</v>
      </c>
      <c r="C616" s="164">
        <v>85</v>
      </c>
      <c r="D616" s="162">
        <f t="shared" si="3"/>
        <v>0.9765</v>
      </c>
    </row>
    <row r="617" spans="1:4">
      <c r="A617" s="159" t="s">
        <v>136</v>
      </c>
      <c r="B617" s="160"/>
      <c r="C617" s="164"/>
      <c r="D617" s="162"/>
    </row>
    <row r="618" spans="1:4">
      <c r="A618" s="159" t="s">
        <v>137</v>
      </c>
      <c r="B618" s="160"/>
      <c r="C618" s="164"/>
      <c r="D618" s="162"/>
    </row>
    <row r="619" spans="1:4">
      <c r="A619" s="159" t="s">
        <v>559</v>
      </c>
      <c r="B619" s="160"/>
      <c r="C619" s="164"/>
      <c r="D619" s="162"/>
    </row>
    <row r="620" spans="1:4">
      <c r="A620" s="159" t="s">
        <v>560</v>
      </c>
      <c r="B620" s="160">
        <v>5</v>
      </c>
      <c r="C620" s="164">
        <v>2</v>
      </c>
      <c r="D620" s="162">
        <f>B620/C620</f>
        <v>2.5</v>
      </c>
    </row>
    <row r="621" spans="1:4">
      <c r="A621" s="159" t="s">
        <v>561</v>
      </c>
      <c r="B621" s="160"/>
      <c r="C621" s="164"/>
      <c r="D621" s="162"/>
    </row>
    <row r="622" spans="1:4">
      <c r="A622" s="159" t="s">
        <v>562</v>
      </c>
      <c r="B622" s="160">
        <v>540</v>
      </c>
      <c r="C622" s="164">
        <v>553</v>
      </c>
      <c r="D622" s="162">
        <f>B622/C622</f>
        <v>0.9765</v>
      </c>
    </row>
    <row r="623" spans="1:4">
      <c r="A623" s="159" t="s">
        <v>563</v>
      </c>
      <c r="B623" s="160">
        <v>932</v>
      </c>
      <c r="C623" s="164">
        <v>951</v>
      </c>
      <c r="D623" s="162">
        <f>B623/C623</f>
        <v>0.98</v>
      </c>
    </row>
    <row r="624" spans="1:4">
      <c r="A624" s="159" t="s">
        <v>564</v>
      </c>
      <c r="B624" s="160">
        <v>0</v>
      </c>
      <c r="C624" s="161">
        <v>0</v>
      </c>
      <c r="D624" s="162"/>
    </row>
    <row r="625" spans="1:4">
      <c r="A625" s="159" t="s">
        <v>135</v>
      </c>
      <c r="B625" s="160"/>
      <c r="C625" s="164"/>
      <c r="D625" s="162"/>
    </row>
    <row r="626" spans="1:4">
      <c r="A626" s="159" t="s">
        <v>136</v>
      </c>
      <c r="B626" s="160"/>
      <c r="C626" s="164"/>
      <c r="D626" s="162"/>
    </row>
    <row r="627" spans="1:4">
      <c r="A627" s="159" t="s">
        <v>137</v>
      </c>
      <c r="B627" s="160"/>
      <c r="C627" s="164"/>
      <c r="D627" s="162"/>
    </row>
    <row r="628" spans="1:4">
      <c r="A628" s="167" t="s">
        <v>144</v>
      </c>
      <c r="B628" s="160"/>
      <c r="C628" s="164"/>
      <c r="D628" s="162"/>
    </row>
    <row r="629" spans="1:4">
      <c r="A629" s="159" t="s">
        <v>565</v>
      </c>
      <c r="B629" s="160"/>
      <c r="C629" s="164"/>
      <c r="D629" s="162"/>
    </row>
    <row r="630" spans="1:4">
      <c r="A630" s="159" t="s">
        <v>566</v>
      </c>
      <c r="B630" s="160">
        <v>1910</v>
      </c>
      <c r="C630" s="161">
        <v>1853</v>
      </c>
      <c r="D630" s="162">
        <f t="shared" ref="D630:D637" si="4">B630/C630</f>
        <v>1.0308</v>
      </c>
    </row>
    <row r="631" spans="1:4">
      <c r="A631" s="159" t="s">
        <v>567</v>
      </c>
      <c r="B631" s="160">
        <v>510</v>
      </c>
      <c r="C631" s="164">
        <v>461</v>
      </c>
      <c r="D631" s="162">
        <f t="shared" si="4"/>
        <v>1.1063</v>
      </c>
    </row>
    <row r="632" spans="1:4">
      <c r="A632" s="159" t="s">
        <v>568</v>
      </c>
      <c r="B632" s="160">
        <v>1400</v>
      </c>
      <c r="C632" s="164">
        <v>1392</v>
      </c>
      <c r="D632" s="162">
        <f t="shared" si="4"/>
        <v>1.0057</v>
      </c>
    </row>
    <row r="633" spans="1:4">
      <c r="A633" s="159" t="s">
        <v>569</v>
      </c>
      <c r="B633" s="160">
        <v>225</v>
      </c>
      <c r="C633" s="161">
        <v>230</v>
      </c>
      <c r="D633" s="162">
        <f t="shared" si="4"/>
        <v>0.9783</v>
      </c>
    </row>
    <row r="634" spans="1:4">
      <c r="A634" s="159" t="s">
        <v>570</v>
      </c>
      <c r="B634" s="160">
        <v>155</v>
      </c>
      <c r="C634" s="164">
        <v>159</v>
      </c>
      <c r="D634" s="162">
        <f t="shared" si="4"/>
        <v>0.9748</v>
      </c>
    </row>
    <row r="635" spans="1:4">
      <c r="A635" s="159" t="s">
        <v>571</v>
      </c>
      <c r="B635" s="160">
        <v>70</v>
      </c>
      <c r="C635" s="164">
        <v>71</v>
      </c>
      <c r="D635" s="162">
        <f t="shared" si="4"/>
        <v>0.9859</v>
      </c>
    </row>
    <row r="636" spans="1:4">
      <c r="A636" s="159" t="s">
        <v>572</v>
      </c>
      <c r="B636" s="160">
        <v>720</v>
      </c>
      <c r="C636" s="161">
        <v>719</v>
      </c>
      <c r="D636" s="162">
        <f t="shared" si="4"/>
        <v>1.0014</v>
      </c>
    </row>
    <row r="637" spans="1:4">
      <c r="A637" s="159" t="s">
        <v>573</v>
      </c>
      <c r="B637" s="160">
        <v>167</v>
      </c>
      <c r="C637" s="164">
        <v>166</v>
      </c>
      <c r="D637" s="162">
        <f t="shared" si="4"/>
        <v>1.006</v>
      </c>
    </row>
    <row r="638" spans="1:4">
      <c r="A638" s="159" t="s">
        <v>574</v>
      </c>
      <c r="B638" s="160">
        <v>553</v>
      </c>
      <c r="C638" s="164">
        <v>553</v>
      </c>
      <c r="D638" s="162"/>
    </row>
    <row r="639" spans="1:4">
      <c r="A639" s="159" t="s">
        <v>575</v>
      </c>
      <c r="B639" s="160">
        <v>0</v>
      </c>
      <c r="C639" s="161">
        <v>0</v>
      </c>
      <c r="D639" s="162"/>
    </row>
    <row r="640" spans="1:4">
      <c r="A640" s="159" t="s">
        <v>576</v>
      </c>
      <c r="B640" s="160"/>
      <c r="C640" s="164"/>
      <c r="D640" s="162"/>
    </row>
    <row r="641" spans="1:4">
      <c r="A641" s="159" t="s">
        <v>577</v>
      </c>
      <c r="B641" s="160"/>
      <c r="C641" s="164"/>
      <c r="D641" s="162"/>
    </row>
    <row r="642" spans="1:4">
      <c r="A642" s="159" t="s">
        <v>578</v>
      </c>
      <c r="B642" s="160">
        <v>15</v>
      </c>
      <c r="C642" s="161">
        <v>15</v>
      </c>
      <c r="D642" s="162"/>
    </row>
    <row r="643" spans="1:4">
      <c r="A643" s="159" t="s">
        <v>579</v>
      </c>
      <c r="B643" s="160"/>
      <c r="C643" s="164"/>
      <c r="D643" s="162"/>
    </row>
    <row r="644" spans="1:4">
      <c r="A644" s="159" t="s">
        <v>580</v>
      </c>
      <c r="B644" s="160">
        <v>15</v>
      </c>
      <c r="C644" s="164">
        <v>15</v>
      </c>
      <c r="D644" s="162"/>
    </row>
    <row r="645" spans="1:4">
      <c r="A645" s="159" t="s">
        <v>581</v>
      </c>
      <c r="B645" s="160">
        <v>9036</v>
      </c>
      <c r="C645" s="164">
        <v>9221</v>
      </c>
      <c r="D645" s="162">
        <f>B645/C645</f>
        <v>0.9799</v>
      </c>
    </row>
    <row r="646" spans="1:4">
      <c r="A646" s="159" t="s">
        <v>582</v>
      </c>
      <c r="B646" s="160">
        <v>452</v>
      </c>
      <c r="C646" s="164">
        <v>461</v>
      </c>
      <c r="D646" s="162">
        <f>B646/C646</f>
        <v>0.9805</v>
      </c>
    </row>
    <row r="647" spans="1:4">
      <c r="A647" s="159" t="s">
        <v>583</v>
      </c>
      <c r="B647" s="160">
        <v>8584</v>
      </c>
      <c r="C647" s="164">
        <v>8760</v>
      </c>
      <c r="D647" s="162">
        <f>B647/C647</f>
        <v>0.9799</v>
      </c>
    </row>
    <row r="648" spans="1:4">
      <c r="A648" s="159" t="s">
        <v>584</v>
      </c>
      <c r="B648" s="160"/>
      <c r="C648" s="164"/>
      <c r="D648" s="162"/>
    </row>
    <row r="649" spans="1:4">
      <c r="A649" s="159" t="s">
        <v>585</v>
      </c>
      <c r="B649" s="160">
        <v>3614</v>
      </c>
      <c r="C649" s="161">
        <v>3688</v>
      </c>
      <c r="D649" s="162">
        <f>B649/C649</f>
        <v>0.9799</v>
      </c>
    </row>
    <row r="650" spans="1:4">
      <c r="A650" s="159" t="s">
        <v>586</v>
      </c>
      <c r="B650" s="160"/>
      <c r="C650" s="164"/>
      <c r="D650" s="162"/>
    </row>
    <row r="651" spans="1:4">
      <c r="A651" s="159" t="s">
        <v>587</v>
      </c>
      <c r="B651" s="160">
        <v>904</v>
      </c>
      <c r="C651" s="164">
        <v>922</v>
      </c>
      <c r="D651" s="162"/>
    </row>
    <row r="652" spans="1:4">
      <c r="A652" s="159" t="s">
        <v>588</v>
      </c>
      <c r="B652" s="160">
        <v>2710</v>
      </c>
      <c r="C652" s="164">
        <v>2766</v>
      </c>
      <c r="D652" s="162">
        <f>B652/C652</f>
        <v>0.9798</v>
      </c>
    </row>
    <row r="653" spans="1:4">
      <c r="A653" s="171" t="s">
        <v>589</v>
      </c>
      <c r="B653" s="160">
        <v>447</v>
      </c>
      <c r="C653" s="161">
        <v>457</v>
      </c>
      <c r="D653" s="162">
        <f>B653/C653</f>
        <v>0.9781</v>
      </c>
    </row>
    <row r="654" spans="1:4">
      <c r="A654" s="159" t="s">
        <v>135</v>
      </c>
      <c r="B654" s="160">
        <v>137</v>
      </c>
      <c r="C654" s="164">
        <v>140</v>
      </c>
      <c r="D654" s="162">
        <f>B654/C654</f>
        <v>0.9786</v>
      </c>
    </row>
    <row r="655" spans="1:4">
      <c r="A655" s="159" t="s">
        <v>136</v>
      </c>
      <c r="B655" s="160"/>
      <c r="C655" s="164"/>
      <c r="D655" s="162"/>
    </row>
    <row r="656" spans="1:4">
      <c r="A656" s="159" t="s">
        <v>137</v>
      </c>
      <c r="B656" s="160"/>
      <c r="C656" s="164"/>
      <c r="D656" s="162"/>
    </row>
    <row r="657" spans="1:4">
      <c r="A657" s="159" t="s">
        <v>590</v>
      </c>
      <c r="B657" s="160">
        <v>252</v>
      </c>
      <c r="C657" s="164">
        <v>258</v>
      </c>
      <c r="D657" s="162">
        <f>B657/C657</f>
        <v>0.9767</v>
      </c>
    </row>
    <row r="658" spans="1:4">
      <c r="A658" s="159" t="s">
        <v>591</v>
      </c>
      <c r="B658" s="160">
        <v>38</v>
      </c>
      <c r="C658" s="164">
        <v>41</v>
      </c>
      <c r="D658" s="162">
        <f>B658/C658</f>
        <v>0.9268</v>
      </c>
    </row>
    <row r="659" spans="1:4">
      <c r="A659" s="167" t="s">
        <v>175</v>
      </c>
      <c r="B659" s="160"/>
      <c r="C659" s="164"/>
      <c r="D659" s="162"/>
    </row>
    <row r="660" spans="1:4">
      <c r="A660" s="159" t="s">
        <v>144</v>
      </c>
      <c r="B660" s="160"/>
      <c r="C660" s="164"/>
      <c r="D660" s="162"/>
    </row>
    <row r="661" spans="1:4">
      <c r="A661" s="159" t="s">
        <v>592</v>
      </c>
      <c r="B661" s="160">
        <v>20</v>
      </c>
      <c r="C661" s="164">
        <v>18</v>
      </c>
      <c r="D661" s="162">
        <f>B661/C661</f>
        <v>1.1111</v>
      </c>
    </row>
    <row r="662" spans="1:4">
      <c r="A662" s="159" t="s">
        <v>593</v>
      </c>
      <c r="B662" s="160">
        <v>0</v>
      </c>
      <c r="C662" s="161">
        <v>0</v>
      </c>
      <c r="D662" s="162"/>
    </row>
    <row r="663" spans="1:4">
      <c r="A663" s="159" t="s">
        <v>594</v>
      </c>
      <c r="B663" s="160"/>
      <c r="C663" s="164"/>
      <c r="D663" s="162"/>
    </row>
    <row r="664" spans="1:4">
      <c r="A664" s="159" t="s">
        <v>595</v>
      </c>
      <c r="B664" s="160"/>
      <c r="C664" s="164"/>
      <c r="D664" s="162"/>
    </row>
    <row r="665" spans="1:4">
      <c r="A665" s="159" t="s">
        <v>596</v>
      </c>
      <c r="B665" s="160">
        <v>12290</v>
      </c>
      <c r="C665" s="164">
        <v>12542</v>
      </c>
      <c r="D665" s="162">
        <f>B665/C665</f>
        <v>0.9799</v>
      </c>
    </row>
    <row r="666" spans="1:4">
      <c r="A666" s="44" t="s">
        <v>597</v>
      </c>
      <c r="B666" s="160">
        <v>12290</v>
      </c>
      <c r="C666" s="164">
        <v>12542</v>
      </c>
      <c r="D666" s="162">
        <f>B666/C666</f>
        <v>0.9799</v>
      </c>
    </row>
    <row r="667" spans="1:4">
      <c r="A667" s="159" t="s">
        <v>598</v>
      </c>
      <c r="B667" s="160">
        <v>35009</v>
      </c>
      <c r="C667" s="161">
        <v>35921</v>
      </c>
      <c r="D667" s="162">
        <f>B667/C667</f>
        <v>0.9746</v>
      </c>
    </row>
    <row r="668" spans="1:4">
      <c r="A668" s="159" t="s">
        <v>599</v>
      </c>
      <c r="B668" s="160">
        <v>2634</v>
      </c>
      <c r="C668" s="161">
        <v>2716</v>
      </c>
      <c r="D668" s="162">
        <f>B668/C668</f>
        <v>0.9698</v>
      </c>
    </row>
    <row r="669" spans="1:4">
      <c r="A669" s="159" t="s">
        <v>135</v>
      </c>
      <c r="B669" s="160">
        <v>2634</v>
      </c>
      <c r="C669" s="161">
        <v>2716</v>
      </c>
      <c r="D669" s="162">
        <f>B669/C669</f>
        <v>0.9698</v>
      </c>
    </row>
    <row r="670" spans="1:4">
      <c r="A670" s="159" t="s">
        <v>136</v>
      </c>
      <c r="B670" s="160"/>
      <c r="C670" s="161"/>
      <c r="D670" s="162"/>
    </row>
    <row r="671" spans="1:4">
      <c r="A671" s="159" t="s">
        <v>137</v>
      </c>
      <c r="B671" s="160"/>
      <c r="C671" s="161"/>
      <c r="D671" s="162"/>
    </row>
    <row r="672" spans="1:4">
      <c r="A672" s="159" t="s">
        <v>600</v>
      </c>
      <c r="B672" s="160"/>
      <c r="C672" s="161"/>
      <c r="D672" s="162"/>
    </row>
    <row r="673" spans="1:4">
      <c r="A673" s="159" t="s">
        <v>601</v>
      </c>
      <c r="B673" s="160">
        <v>3022</v>
      </c>
      <c r="C673" s="161">
        <v>3116</v>
      </c>
      <c r="D673" s="162">
        <f>B673/C673</f>
        <v>0.9698</v>
      </c>
    </row>
    <row r="674" spans="1:4">
      <c r="A674" s="159" t="s">
        <v>602</v>
      </c>
      <c r="B674" s="160">
        <v>1853</v>
      </c>
      <c r="C674" s="161">
        <v>1891</v>
      </c>
      <c r="D674" s="162">
        <f>B674/C674</f>
        <v>0.9799</v>
      </c>
    </row>
    <row r="675" spans="1:4">
      <c r="A675" s="159" t="s">
        <v>603</v>
      </c>
      <c r="B675" s="160">
        <v>426</v>
      </c>
      <c r="C675" s="161">
        <v>440</v>
      </c>
      <c r="D675" s="162"/>
    </row>
    <row r="676" spans="1:4">
      <c r="A676" s="159" t="s">
        <v>604</v>
      </c>
      <c r="B676" s="160"/>
      <c r="C676" s="161"/>
      <c r="D676" s="162"/>
    </row>
    <row r="677" spans="1:4">
      <c r="A677" s="159" t="s">
        <v>605</v>
      </c>
      <c r="B677" s="160"/>
      <c r="C677" s="161"/>
      <c r="D677" s="162"/>
    </row>
    <row r="678" spans="1:4">
      <c r="A678" s="159" t="s">
        <v>606</v>
      </c>
      <c r="B678" s="160">
        <v>451</v>
      </c>
      <c r="C678" s="161">
        <v>465</v>
      </c>
      <c r="D678" s="162">
        <f>B678/C678</f>
        <v>0.9699</v>
      </c>
    </row>
    <row r="679" spans="1:4">
      <c r="A679" s="159" t="s">
        <v>607</v>
      </c>
      <c r="B679" s="160"/>
      <c r="C679" s="161"/>
      <c r="D679" s="162"/>
    </row>
    <row r="680" spans="1:4">
      <c r="A680" s="159" t="s">
        <v>608</v>
      </c>
      <c r="B680" s="160"/>
      <c r="C680" s="161"/>
      <c r="D680" s="162"/>
    </row>
    <row r="681" spans="1:4">
      <c r="A681" s="159" t="s">
        <v>609</v>
      </c>
      <c r="B681" s="160"/>
      <c r="C681" s="161"/>
      <c r="D681" s="162"/>
    </row>
    <row r="682" spans="1:4">
      <c r="A682" s="159" t="s">
        <v>610</v>
      </c>
      <c r="B682" s="160"/>
      <c r="C682" s="161"/>
      <c r="D682" s="162"/>
    </row>
    <row r="683" spans="1:4">
      <c r="A683" s="159" t="s">
        <v>611</v>
      </c>
      <c r="B683" s="160"/>
      <c r="C683" s="161"/>
      <c r="D683" s="162"/>
    </row>
    <row r="684" spans="1:4">
      <c r="A684" s="159" t="s">
        <v>612</v>
      </c>
      <c r="B684" s="160"/>
      <c r="C684" s="161"/>
      <c r="D684" s="162"/>
    </row>
    <row r="685" spans="1:4">
      <c r="A685" s="159" t="s">
        <v>613</v>
      </c>
      <c r="B685" s="160"/>
      <c r="C685" s="161"/>
      <c r="D685" s="162"/>
    </row>
    <row r="686" spans="1:4">
      <c r="A686" s="167" t="s">
        <v>614</v>
      </c>
      <c r="B686" s="160"/>
      <c r="C686" s="161"/>
      <c r="D686" s="162"/>
    </row>
    <row r="687" spans="1:4">
      <c r="A687" s="159" t="s">
        <v>615</v>
      </c>
      <c r="B687" s="160">
        <v>292</v>
      </c>
      <c r="C687" s="161">
        <v>320</v>
      </c>
      <c r="D687" s="162">
        <f t="shared" ref="D687:D695" si="5">B687/C687</f>
        <v>0.9125</v>
      </c>
    </row>
    <row r="688" spans="1:4">
      <c r="A688" s="159" t="s">
        <v>616</v>
      </c>
      <c r="B688" s="160">
        <v>5788</v>
      </c>
      <c r="C688" s="161">
        <v>5968</v>
      </c>
      <c r="D688" s="162">
        <f t="shared" si="5"/>
        <v>0.9698</v>
      </c>
    </row>
    <row r="689" spans="1:4">
      <c r="A689" s="159" t="s">
        <v>617</v>
      </c>
      <c r="B689" s="160">
        <v>883</v>
      </c>
      <c r="C689" s="161">
        <v>911</v>
      </c>
      <c r="D689" s="162">
        <f t="shared" si="5"/>
        <v>0.9693</v>
      </c>
    </row>
    <row r="690" s="151" customFormat="1" spans="1:4">
      <c r="A690" s="159" t="s">
        <v>618</v>
      </c>
      <c r="B690" s="160">
        <v>2973</v>
      </c>
      <c r="C690" s="161">
        <v>3065</v>
      </c>
      <c r="D690" s="162">
        <f t="shared" si="5"/>
        <v>0.97</v>
      </c>
    </row>
    <row r="691" spans="1:4">
      <c r="A691" s="159" t="s">
        <v>619</v>
      </c>
      <c r="B691" s="160">
        <v>1932</v>
      </c>
      <c r="C691" s="161">
        <v>1992</v>
      </c>
      <c r="D691" s="162">
        <f t="shared" si="5"/>
        <v>0.9699</v>
      </c>
    </row>
    <row r="692" spans="1:4">
      <c r="A692" s="159" t="s">
        <v>620</v>
      </c>
      <c r="B692" s="160">
        <v>6716</v>
      </c>
      <c r="C692" s="161">
        <v>6924</v>
      </c>
      <c r="D692" s="162">
        <f t="shared" si="5"/>
        <v>0.97</v>
      </c>
    </row>
    <row r="693" spans="1:4">
      <c r="A693" s="159" t="s">
        <v>621</v>
      </c>
      <c r="B693" s="160">
        <v>1832</v>
      </c>
      <c r="C693" s="161">
        <v>1889</v>
      </c>
      <c r="D693" s="162">
        <f t="shared" si="5"/>
        <v>0.9698</v>
      </c>
    </row>
    <row r="694" s="151" customFormat="1" spans="1:4">
      <c r="A694" s="159" t="s">
        <v>622</v>
      </c>
      <c r="B694" s="160">
        <v>398</v>
      </c>
      <c r="C694" s="161">
        <v>410</v>
      </c>
      <c r="D694" s="162">
        <f t="shared" si="5"/>
        <v>0.9707</v>
      </c>
    </row>
    <row r="695" s="151" customFormat="1" spans="1:4">
      <c r="A695" s="159" t="s">
        <v>623</v>
      </c>
      <c r="B695" s="160">
        <v>589</v>
      </c>
      <c r="C695" s="161">
        <v>606</v>
      </c>
      <c r="D695" s="162">
        <f t="shared" si="5"/>
        <v>0.9719</v>
      </c>
    </row>
    <row r="696" s="151" customFormat="1" spans="1:4">
      <c r="A696" s="159" t="s">
        <v>624</v>
      </c>
      <c r="B696" s="45"/>
      <c r="C696" s="161"/>
      <c r="D696" s="162"/>
    </row>
    <row r="697" spans="1:4">
      <c r="A697" s="159" t="s">
        <v>625</v>
      </c>
      <c r="B697" s="160"/>
      <c r="C697" s="161"/>
      <c r="D697" s="162"/>
    </row>
    <row r="698" spans="1:4">
      <c r="A698" s="159" t="s">
        <v>626</v>
      </c>
      <c r="B698" s="160"/>
      <c r="C698" s="161"/>
      <c r="D698" s="162"/>
    </row>
    <row r="699" spans="1:4">
      <c r="A699" s="159" t="s">
        <v>627</v>
      </c>
      <c r="B699" s="160"/>
      <c r="C699" s="161"/>
      <c r="D699" s="162"/>
    </row>
    <row r="700" spans="1:4">
      <c r="A700" s="159" t="s">
        <v>628</v>
      </c>
      <c r="B700" s="160">
        <v>3875</v>
      </c>
      <c r="C700" s="161">
        <v>3994</v>
      </c>
      <c r="D700" s="162">
        <f>B700/C700</f>
        <v>0.9702</v>
      </c>
    </row>
    <row r="701" spans="1:4">
      <c r="A701" s="159" t="s">
        <v>629</v>
      </c>
      <c r="B701" s="160">
        <v>11</v>
      </c>
      <c r="C701" s="161">
        <v>14</v>
      </c>
      <c r="D701" s="162">
        <f>B701/C701</f>
        <v>0.7857</v>
      </c>
    </row>
    <row r="702" spans="1:4">
      <c r="A702" s="159" t="s">
        <v>630</v>
      </c>
      <c r="B702" s="160"/>
      <c r="C702" s="161"/>
      <c r="D702" s="162"/>
    </row>
    <row r="703" spans="1:4">
      <c r="A703" s="159" t="s">
        <v>631</v>
      </c>
      <c r="B703" s="160">
        <v>11</v>
      </c>
      <c r="C703" s="161">
        <v>11</v>
      </c>
      <c r="D703" s="162">
        <f>B703/C703</f>
        <v>1</v>
      </c>
    </row>
    <row r="704" spans="1:4">
      <c r="A704" s="159" t="s">
        <v>632</v>
      </c>
      <c r="B704" s="160">
        <v>2368</v>
      </c>
      <c r="C704" s="161">
        <v>2441</v>
      </c>
      <c r="D704" s="162">
        <f>B704/C704</f>
        <v>0.9701</v>
      </c>
    </row>
    <row r="705" spans="1:4">
      <c r="A705" s="159" t="s">
        <v>633</v>
      </c>
      <c r="B705" s="160"/>
      <c r="C705" s="161"/>
      <c r="D705" s="162"/>
    </row>
    <row r="706" spans="1:4">
      <c r="A706" s="172" t="s">
        <v>634</v>
      </c>
      <c r="B706" s="160"/>
      <c r="C706" s="161"/>
      <c r="D706" s="162"/>
    </row>
    <row r="707" spans="1:4">
      <c r="A707" s="172" t="s">
        <v>635</v>
      </c>
      <c r="B707" s="160">
        <v>2368</v>
      </c>
      <c r="C707" s="161">
        <v>2441</v>
      </c>
      <c r="D707" s="162">
        <f t="shared" ref="D707:D711" si="6">B707/C707</f>
        <v>0.9701</v>
      </c>
    </row>
    <row r="708" spans="1:4">
      <c r="A708" s="159" t="s">
        <v>636</v>
      </c>
      <c r="B708" s="160">
        <v>3784</v>
      </c>
      <c r="C708" s="161">
        <v>3901</v>
      </c>
      <c r="D708" s="162">
        <f t="shared" si="6"/>
        <v>0.97</v>
      </c>
    </row>
    <row r="709" spans="1:4">
      <c r="A709" s="159" t="s">
        <v>637</v>
      </c>
      <c r="B709" s="160">
        <v>1690</v>
      </c>
      <c r="C709" s="161">
        <v>1742</v>
      </c>
      <c r="D709" s="162">
        <f t="shared" si="6"/>
        <v>0.9701</v>
      </c>
    </row>
    <row r="710" spans="1:4">
      <c r="A710" s="159" t="s">
        <v>638</v>
      </c>
      <c r="B710" s="160">
        <v>286</v>
      </c>
      <c r="C710" s="161">
        <v>298</v>
      </c>
      <c r="D710" s="162">
        <f t="shared" si="6"/>
        <v>0.9597</v>
      </c>
    </row>
    <row r="711" spans="1:4">
      <c r="A711" s="159" t="s">
        <v>639</v>
      </c>
      <c r="B711" s="160">
        <v>1796</v>
      </c>
      <c r="C711" s="161">
        <v>1851</v>
      </c>
      <c r="D711" s="162">
        <f t="shared" si="6"/>
        <v>0.9703</v>
      </c>
    </row>
    <row r="712" spans="1:4">
      <c r="A712" s="159" t="s">
        <v>640</v>
      </c>
      <c r="B712" s="160">
        <v>12</v>
      </c>
      <c r="C712" s="161">
        <v>10</v>
      </c>
      <c r="D712" s="162"/>
    </row>
    <row r="713" spans="1:4">
      <c r="A713" s="159" t="s">
        <v>641</v>
      </c>
      <c r="B713" s="160">
        <v>7937</v>
      </c>
      <c r="C713" s="161">
        <v>8182</v>
      </c>
      <c r="D713" s="162">
        <f>B713/C713</f>
        <v>0.9701</v>
      </c>
    </row>
    <row r="714" spans="1:4">
      <c r="A714" s="159" t="s">
        <v>642</v>
      </c>
      <c r="B714" s="160"/>
      <c r="C714" s="161"/>
      <c r="D714" s="162"/>
    </row>
    <row r="715" spans="1:4">
      <c r="A715" s="159" t="s">
        <v>643</v>
      </c>
      <c r="B715" s="160">
        <v>7937</v>
      </c>
      <c r="C715" s="161">
        <v>8182</v>
      </c>
      <c r="D715" s="162">
        <f>B715/C715</f>
        <v>0.9701</v>
      </c>
    </row>
    <row r="716" spans="1:4">
      <c r="A716" s="159" t="s">
        <v>644</v>
      </c>
      <c r="B716" s="160"/>
      <c r="C716" s="161"/>
      <c r="D716" s="162"/>
    </row>
    <row r="717" spans="1:4">
      <c r="A717" s="159" t="s">
        <v>645</v>
      </c>
      <c r="B717" s="160">
        <v>808</v>
      </c>
      <c r="C717" s="161">
        <v>833</v>
      </c>
      <c r="D717" s="162">
        <f>B717/C717</f>
        <v>0.97</v>
      </c>
    </row>
    <row r="718" spans="1:4">
      <c r="A718" s="159" t="s">
        <v>646</v>
      </c>
      <c r="B718" s="160">
        <v>808</v>
      </c>
      <c r="C718" s="161">
        <v>833</v>
      </c>
      <c r="D718" s="162">
        <f>B718/C718</f>
        <v>0.97</v>
      </c>
    </row>
    <row r="719" spans="1:4">
      <c r="A719" s="159" t="s">
        <v>647</v>
      </c>
      <c r="B719" s="160"/>
      <c r="C719" s="161"/>
      <c r="D719" s="162"/>
    </row>
    <row r="720" spans="1:4">
      <c r="A720" s="159" t="s">
        <v>648</v>
      </c>
      <c r="B720" s="160"/>
      <c r="C720" s="161"/>
      <c r="D720" s="162"/>
    </row>
    <row r="721" spans="1:4">
      <c r="A721" s="159" t="s">
        <v>649</v>
      </c>
      <c r="B721" s="160">
        <v>7</v>
      </c>
      <c r="C721" s="161">
        <v>7</v>
      </c>
      <c r="D721" s="162">
        <f>B721/C721</f>
        <v>1</v>
      </c>
    </row>
    <row r="722" spans="1:4">
      <c r="A722" s="159" t="s">
        <v>650</v>
      </c>
      <c r="B722" s="160">
        <v>7</v>
      </c>
      <c r="C722" s="161">
        <v>7</v>
      </c>
      <c r="D722" s="162">
        <f>B722/C722</f>
        <v>1</v>
      </c>
    </row>
    <row r="723" spans="1:4">
      <c r="A723" s="159" t="s">
        <v>651</v>
      </c>
      <c r="B723" s="160"/>
      <c r="C723" s="161"/>
      <c r="D723" s="162"/>
    </row>
    <row r="724" spans="1:4">
      <c r="A724" s="159" t="s">
        <v>652</v>
      </c>
      <c r="B724" s="160">
        <v>9</v>
      </c>
      <c r="C724" s="161">
        <v>9</v>
      </c>
      <c r="D724" s="162">
        <f>B724/C724</f>
        <v>1</v>
      </c>
    </row>
    <row r="725" spans="1:4">
      <c r="A725" s="159" t="s">
        <v>135</v>
      </c>
      <c r="B725" s="160"/>
      <c r="C725" s="161"/>
      <c r="D725" s="162"/>
    </row>
    <row r="726" spans="1:4">
      <c r="A726" s="159" t="s">
        <v>136</v>
      </c>
      <c r="B726" s="160"/>
      <c r="C726" s="161"/>
      <c r="D726" s="162"/>
    </row>
    <row r="727" spans="1:4">
      <c r="A727" s="159" t="s">
        <v>137</v>
      </c>
      <c r="B727" s="160"/>
      <c r="C727" s="161"/>
      <c r="D727" s="162"/>
    </row>
    <row r="728" spans="1:4">
      <c r="A728" s="159" t="s">
        <v>175</v>
      </c>
      <c r="B728" s="160"/>
      <c r="C728" s="161"/>
      <c r="D728" s="162"/>
    </row>
    <row r="729" spans="1:4">
      <c r="A729" s="159" t="s">
        <v>653</v>
      </c>
      <c r="B729" s="160"/>
      <c r="C729" s="161"/>
      <c r="D729" s="162"/>
    </row>
    <row r="730" spans="1:4">
      <c r="A730" s="159" t="s">
        <v>654</v>
      </c>
      <c r="B730" s="160"/>
      <c r="C730" s="161"/>
      <c r="D730" s="162"/>
    </row>
    <row r="731" spans="1:4">
      <c r="A731" s="159" t="s">
        <v>144</v>
      </c>
      <c r="B731" s="160"/>
      <c r="C731" s="161"/>
      <c r="D731" s="162"/>
    </row>
    <row r="732" spans="1:4">
      <c r="A732" s="159" t="s">
        <v>655</v>
      </c>
      <c r="B732" s="160">
        <v>9</v>
      </c>
      <c r="C732" s="161">
        <v>9</v>
      </c>
      <c r="D732" s="162">
        <f>B732/C732</f>
        <v>1</v>
      </c>
    </row>
    <row r="733" spans="1:4">
      <c r="A733" s="159" t="s">
        <v>656</v>
      </c>
      <c r="B733" s="160">
        <v>0</v>
      </c>
      <c r="C733" s="161">
        <v>0</v>
      </c>
      <c r="D733" s="162"/>
    </row>
    <row r="734" spans="1:4">
      <c r="A734" s="44" t="s">
        <v>657</v>
      </c>
      <c r="B734" s="160"/>
      <c r="C734" s="161"/>
      <c r="D734" s="162"/>
    </row>
    <row r="735" spans="1:4">
      <c r="A735" s="159" t="s">
        <v>658</v>
      </c>
      <c r="B735" s="160">
        <v>62</v>
      </c>
      <c r="C735" s="161">
        <v>62</v>
      </c>
      <c r="D735" s="162">
        <f>B735/C735</f>
        <v>1</v>
      </c>
    </row>
    <row r="736" spans="1:4">
      <c r="A736" s="167" t="s">
        <v>135</v>
      </c>
      <c r="B736" s="160"/>
      <c r="C736" s="161"/>
      <c r="D736" s="162"/>
    </row>
    <row r="737" spans="1:4">
      <c r="A737" s="167" t="s">
        <v>136</v>
      </c>
      <c r="B737" s="160"/>
      <c r="C737" s="161"/>
      <c r="D737" s="162"/>
    </row>
    <row r="738" spans="1:4">
      <c r="A738" s="167" t="s">
        <v>137</v>
      </c>
      <c r="B738" s="160"/>
      <c r="C738" s="161"/>
      <c r="D738" s="162"/>
    </row>
    <row r="739" spans="1:4">
      <c r="A739" s="159" t="s">
        <v>659</v>
      </c>
      <c r="B739" s="160">
        <v>62</v>
      </c>
      <c r="C739" s="161">
        <v>62</v>
      </c>
      <c r="D739" s="162"/>
    </row>
    <row r="740" spans="1:4">
      <c r="A740" s="159" t="s">
        <v>660</v>
      </c>
      <c r="B740" s="160"/>
      <c r="C740" s="161"/>
      <c r="D740" s="162"/>
    </row>
    <row r="741" spans="1:4">
      <c r="A741" s="167" t="s">
        <v>661</v>
      </c>
      <c r="B741" s="160">
        <v>21</v>
      </c>
      <c r="C741" s="161">
        <v>21</v>
      </c>
      <c r="D741" s="162"/>
    </row>
    <row r="742" spans="1:4">
      <c r="A742" s="167" t="s">
        <v>135</v>
      </c>
      <c r="B742" s="160"/>
      <c r="C742" s="161"/>
      <c r="D742" s="162"/>
    </row>
    <row r="743" spans="1:4">
      <c r="A743" s="167" t="s">
        <v>136</v>
      </c>
      <c r="B743" s="160"/>
      <c r="C743" s="161"/>
      <c r="D743" s="162"/>
    </row>
    <row r="744" spans="1:4">
      <c r="A744" s="167" t="s">
        <v>137</v>
      </c>
      <c r="B744" s="160"/>
      <c r="C744" s="161"/>
      <c r="D744" s="162"/>
    </row>
    <row r="745" spans="1:4">
      <c r="A745" s="167" t="s">
        <v>662</v>
      </c>
      <c r="B745" s="160">
        <v>21</v>
      </c>
      <c r="C745" s="161">
        <v>21</v>
      </c>
      <c r="D745" s="162"/>
    </row>
    <row r="746" spans="1:4">
      <c r="A746" s="159" t="s">
        <v>663</v>
      </c>
      <c r="B746" s="160">
        <v>1853</v>
      </c>
      <c r="C746" s="161">
        <v>1741</v>
      </c>
      <c r="D746" s="162">
        <f>B746/C746</f>
        <v>1.0643</v>
      </c>
    </row>
    <row r="747" spans="1:4">
      <c r="A747" s="44" t="s">
        <v>664</v>
      </c>
      <c r="B747" s="160">
        <v>1853</v>
      </c>
      <c r="C747" s="161">
        <v>1741</v>
      </c>
      <c r="D747" s="162">
        <f>B747/C747</f>
        <v>1.0643</v>
      </c>
    </row>
    <row r="748" spans="1:4">
      <c r="A748" s="159" t="s">
        <v>665</v>
      </c>
      <c r="B748" s="160">
        <v>11062</v>
      </c>
      <c r="C748" s="161">
        <v>2607</v>
      </c>
      <c r="D748" s="162">
        <f>B748/C748</f>
        <v>4.2432</v>
      </c>
    </row>
    <row r="749" spans="1:4">
      <c r="A749" s="159" t="s">
        <v>666</v>
      </c>
      <c r="B749" s="160">
        <v>576</v>
      </c>
      <c r="C749" s="161">
        <v>137</v>
      </c>
      <c r="D749" s="162">
        <f>B749/C749</f>
        <v>4.2044</v>
      </c>
    </row>
    <row r="750" spans="1:4">
      <c r="A750" s="159" t="s">
        <v>135</v>
      </c>
      <c r="B750" s="160">
        <v>63</v>
      </c>
      <c r="C750" s="161">
        <v>15</v>
      </c>
      <c r="D750" s="162">
        <f>B750/C750</f>
        <v>4.2</v>
      </c>
    </row>
    <row r="751" spans="1:4">
      <c r="A751" s="159" t="s">
        <v>136</v>
      </c>
      <c r="B751" s="160"/>
      <c r="C751" s="161"/>
      <c r="D751" s="162"/>
    </row>
    <row r="752" spans="1:4">
      <c r="A752" s="159" t="s">
        <v>137</v>
      </c>
      <c r="B752" s="160"/>
      <c r="C752" s="161"/>
      <c r="D752" s="162"/>
    </row>
    <row r="753" spans="1:4">
      <c r="A753" s="159" t="s">
        <v>667</v>
      </c>
      <c r="B753" s="160"/>
      <c r="C753" s="161"/>
      <c r="D753" s="162"/>
    </row>
    <row r="754" spans="1:4">
      <c r="A754" s="159" t="s">
        <v>668</v>
      </c>
      <c r="B754" s="160"/>
      <c r="C754" s="161"/>
      <c r="D754" s="162"/>
    </row>
    <row r="755" spans="1:4">
      <c r="A755" s="159" t="s">
        <v>669</v>
      </c>
      <c r="B755" s="160"/>
      <c r="C755" s="161"/>
      <c r="D755" s="162"/>
    </row>
    <row r="756" spans="1:4">
      <c r="A756" s="159" t="s">
        <v>670</v>
      </c>
      <c r="B756" s="160"/>
      <c r="C756" s="161"/>
      <c r="D756" s="162"/>
    </row>
    <row r="757" spans="1:4">
      <c r="A757" s="159" t="s">
        <v>671</v>
      </c>
      <c r="B757" s="160"/>
      <c r="C757" s="161"/>
      <c r="D757" s="162"/>
    </row>
    <row r="758" spans="1:4">
      <c r="A758" s="159" t="s">
        <v>672</v>
      </c>
      <c r="B758" s="160">
        <v>513</v>
      </c>
      <c r="C758" s="161">
        <v>122</v>
      </c>
      <c r="D758" s="162"/>
    </row>
    <row r="759" spans="1:4">
      <c r="A759" s="159" t="s">
        <v>673</v>
      </c>
      <c r="B759" s="160">
        <v>370</v>
      </c>
      <c r="C759" s="161">
        <v>88</v>
      </c>
      <c r="D759" s="162"/>
    </row>
    <row r="760" spans="1:4">
      <c r="A760" s="159" t="s">
        <v>674</v>
      </c>
      <c r="B760" s="160"/>
      <c r="C760" s="161"/>
      <c r="D760" s="162"/>
    </row>
    <row r="761" spans="1:4">
      <c r="A761" s="159" t="s">
        <v>675</v>
      </c>
      <c r="B761" s="160"/>
      <c r="C761" s="161"/>
      <c r="D761" s="162"/>
    </row>
    <row r="762" spans="1:4">
      <c r="A762" s="159" t="s">
        <v>676</v>
      </c>
      <c r="B762" s="160">
        <v>370</v>
      </c>
      <c r="C762" s="161">
        <v>88</v>
      </c>
      <c r="D762" s="162"/>
    </row>
    <row r="763" spans="1:4">
      <c r="A763" s="159" t="s">
        <v>677</v>
      </c>
      <c r="B763" s="160">
        <v>0</v>
      </c>
      <c r="C763" s="161">
        <v>0</v>
      </c>
      <c r="D763" s="162"/>
    </row>
    <row r="764" spans="1:4">
      <c r="A764" s="159" t="s">
        <v>678</v>
      </c>
      <c r="B764" s="160"/>
      <c r="C764" s="161"/>
      <c r="D764" s="162"/>
    </row>
    <row r="765" spans="1:4">
      <c r="A765" s="159" t="s">
        <v>679</v>
      </c>
      <c r="B765" s="160"/>
      <c r="C765" s="161"/>
      <c r="D765" s="162"/>
    </row>
    <row r="766" spans="1:4">
      <c r="A766" s="159" t="s">
        <v>680</v>
      </c>
      <c r="B766" s="160"/>
      <c r="C766" s="161"/>
      <c r="D766" s="162"/>
    </row>
    <row r="767" spans="1:4">
      <c r="A767" s="159" t="s">
        <v>681</v>
      </c>
      <c r="B767" s="160"/>
      <c r="C767" s="161"/>
      <c r="D767" s="162"/>
    </row>
    <row r="768" spans="1:4">
      <c r="A768" s="159" t="s">
        <v>682</v>
      </c>
      <c r="B768" s="160"/>
      <c r="C768" s="161"/>
      <c r="D768" s="162"/>
    </row>
    <row r="769" spans="1:4">
      <c r="A769" s="159" t="s">
        <v>683</v>
      </c>
      <c r="B769" s="160"/>
      <c r="C769" s="161"/>
      <c r="D769" s="162"/>
    </row>
    <row r="770" spans="1:4">
      <c r="A770" s="159" t="s">
        <v>684</v>
      </c>
      <c r="B770" s="160"/>
      <c r="C770" s="161"/>
      <c r="D770" s="162"/>
    </row>
    <row r="771" spans="1:4">
      <c r="A771" s="159" t="s">
        <v>685</v>
      </c>
      <c r="B771" s="160"/>
      <c r="C771" s="161"/>
      <c r="D771" s="162"/>
    </row>
    <row r="772" spans="1:4">
      <c r="A772" s="159" t="s">
        <v>686</v>
      </c>
      <c r="B772" s="160">
        <v>3368</v>
      </c>
      <c r="C772" s="161">
        <v>802</v>
      </c>
      <c r="D772" s="162">
        <f>B772/C772</f>
        <v>4.1995</v>
      </c>
    </row>
    <row r="773" spans="1:4">
      <c r="A773" s="159" t="s">
        <v>687</v>
      </c>
      <c r="B773" s="160"/>
      <c r="C773" s="161"/>
      <c r="D773" s="162"/>
    </row>
    <row r="774" spans="1:4">
      <c r="A774" s="159" t="s">
        <v>688</v>
      </c>
      <c r="B774" s="160">
        <v>1487</v>
      </c>
      <c r="C774" s="161">
        <v>354</v>
      </c>
      <c r="D774" s="162">
        <f>B774/C774</f>
        <v>4.2006</v>
      </c>
    </row>
    <row r="775" spans="1:4">
      <c r="A775" s="159" t="s">
        <v>689</v>
      </c>
      <c r="B775" s="160"/>
      <c r="C775" s="161"/>
      <c r="D775" s="162"/>
    </row>
    <row r="776" spans="1:4">
      <c r="A776" s="167" t="s">
        <v>690</v>
      </c>
      <c r="B776" s="160"/>
      <c r="C776" s="161"/>
      <c r="D776" s="162"/>
    </row>
    <row r="777" spans="1:4">
      <c r="A777" s="167" t="s">
        <v>691</v>
      </c>
      <c r="B777" s="160">
        <v>1881</v>
      </c>
      <c r="C777" s="161">
        <v>448</v>
      </c>
      <c r="D777" s="162"/>
    </row>
    <row r="778" spans="1:4">
      <c r="A778" s="159" t="s">
        <v>692</v>
      </c>
      <c r="B778" s="160"/>
      <c r="C778" s="161"/>
      <c r="D778" s="162"/>
    </row>
    <row r="779" spans="1:4">
      <c r="A779" s="159" t="s">
        <v>693</v>
      </c>
      <c r="B779" s="160">
        <v>0</v>
      </c>
      <c r="C779" s="161">
        <v>0</v>
      </c>
      <c r="D779" s="162"/>
    </row>
    <row r="780" spans="1:4">
      <c r="A780" s="159" t="s">
        <v>694</v>
      </c>
      <c r="B780" s="160"/>
      <c r="C780" s="161"/>
      <c r="D780" s="162"/>
    </row>
    <row r="781" spans="1:4">
      <c r="A781" s="159" t="s">
        <v>695</v>
      </c>
      <c r="B781" s="160"/>
      <c r="C781" s="161"/>
      <c r="D781" s="162"/>
    </row>
    <row r="782" spans="1:4">
      <c r="A782" s="159" t="s">
        <v>696</v>
      </c>
      <c r="B782" s="160"/>
      <c r="C782" s="161"/>
      <c r="D782" s="162"/>
    </row>
    <row r="783" spans="1:4">
      <c r="A783" s="159" t="s">
        <v>697</v>
      </c>
      <c r="B783" s="160"/>
      <c r="C783" s="161"/>
      <c r="D783" s="162"/>
    </row>
    <row r="784" spans="1:4">
      <c r="A784" s="159" t="s">
        <v>698</v>
      </c>
      <c r="B784" s="160"/>
      <c r="C784" s="161"/>
      <c r="D784" s="162"/>
    </row>
    <row r="785" spans="1:4">
      <c r="A785" s="159" t="s">
        <v>699</v>
      </c>
      <c r="B785" s="160"/>
      <c r="C785" s="161"/>
      <c r="D785" s="162"/>
    </row>
    <row r="786" spans="1:4">
      <c r="A786" s="159" t="s">
        <v>700</v>
      </c>
      <c r="B786" s="160">
        <v>0</v>
      </c>
      <c r="C786" s="161">
        <v>0</v>
      </c>
      <c r="D786" s="162"/>
    </row>
    <row r="787" spans="1:4">
      <c r="A787" s="159" t="s">
        <v>701</v>
      </c>
      <c r="B787" s="160"/>
      <c r="C787" s="161"/>
      <c r="D787" s="162"/>
    </row>
    <row r="788" spans="1:4">
      <c r="A788" s="159" t="s">
        <v>702</v>
      </c>
      <c r="B788" s="160"/>
      <c r="C788" s="161"/>
      <c r="D788" s="162"/>
    </row>
    <row r="789" spans="1:4">
      <c r="A789" s="159" t="s">
        <v>703</v>
      </c>
      <c r="B789" s="160">
        <v>0</v>
      </c>
      <c r="C789" s="161">
        <v>0</v>
      </c>
      <c r="D789" s="162"/>
    </row>
    <row r="790" spans="1:4">
      <c r="A790" s="159" t="s">
        <v>704</v>
      </c>
      <c r="B790" s="160"/>
      <c r="C790" s="161"/>
      <c r="D790" s="162"/>
    </row>
    <row r="791" spans="1:4">
      <c r="A791" s="159" t="s">
        <v>705</v>
      </c>
      <c r="B791" s="160"/>
      <c r="C791" s="161"/>
      <c r="D791" s="162"/>
    </row>
    <row r="792" spans="1:4">
      <c r="A792" s="159" t="s">
        <v>706</v>
      </c>
      <c r="B792" s="160">
        <v>0</v>
      </c>
      <c r="C792" s="161">
        <v>0</v>
      </c>
      <c r="D792" s="162"/>
    </row>
    <row r="793" spans="1:4">
      <c r="A793" s="159" t="s">
        <v>707</v>
      </c>
      <c r="B793" s="160">
        <v>0</v>
      </c>
      <c r="C793" s="161">
        <v>0</v>
      </c>
      <c r="D793" s="162"/>
    </row>
    <row r="794" spans="1:4">
      <c r="A794" s="159" t="s">
        <v>708</v>
      </c>
      <c r="B794" s="160">
        <v>0</v>
      </c>
      <c r="C794" s="161">
        <v>0</v>
      </c>
      <c r="D794" s="162"/>
    </row>
    <row r="795" spans="1:4">
      <c r="A795" s="159" t="s">
        <v>709</v>
      </c>
      <c r="B795" s="160"/>
      <c r="C795" s="161"/>
      <c r="D795" s="162"/>
    </row>
    <row r="796" spans="1:4">
      <c r="A796" s="159" t="s">
        <v>710</v>
      </c>
      <c r="B796" s="160"/>
      <c r="C796" s="161"/>
      <c r="D796" s="162"/>
    </row>
    <row r="797" spans="1:4">
      <c r="A797" s="159" t="s">
        <v>711</v>
      </c>
      <c r="B797" s="160"/>
      <c r="C797" s="161"/>
      <c r="D797" s="162"/>
    </row>
    <row r="798" spans="1:4">
      <c r="A798" s="159" t="s">
        <v>712</v>
      </c>
      <c r="B798" s="160"/>
      <c r="C798" s="161"/>
      <c r="D798" s="162"/>
    </row>
    <row r="799" spans="1:4">
      <c r="A799" s="159" t="s">
        <v>713</v>
      </c>
      <c r="B799" s="160"/>
      <c r="C799" s="161"/>
      <c r="D799" s="162"/>
    </row>
    <row r="800" spans="1:4">
      <c r="A800" s="159" t="s">
        <v>714</v>
      </c>
      <c r="B800" s="160">
        <v>0</v>
      </c>
      <c r="C800" s="161">
        <v>0</v>
      </c>
      <c r="D800" s="162"/>
    </row>
    <row r="801" spans="1:4">
      <c r="A801" s="159" t="s">
        <v>715</v>
      </c>
      <c r="B801" s="160">
        <v>0</v>
      </c>
      <c r="C801" s="161">
        <v>0</v>
      </c>
      <c r="D801" s="162"/>
    </row>
    <row r="802" spans="1:4">
      <c r="A802" s="159" t="s">
        <v>716</v>
      </c>
      <c r="B802" s="160">
        <v>0</v>
      </c>
      <c r="C802" s="161">
        <v>0</v>
      </c>
      <c r="D802" s="162"/>
    </row>
    <row r="803" spans="1:4">
      <c r="A803" s="159" t="s">
        <v>135</v>
      </c>
      <c r="B803" s="160"/>
      <c r="C803" s="161"/>
      <c r="D803" s="162"/>
    </row>
    <row r="804" spans="1:4">
      <c r="A804" s="159" t="s">
        <v>136</v>
      </c>
      <c r="B804" s="160"/>
      <c r="C804" s="161"/>
      <c r="D804" s="162"/>
    </row>
    <row r="805" spans="1:4">
      <c r="A805" s="159" t="s">
        <v>137</v>
      </c>
      <c r="B805" s="160"/>
      <c r="C805" s="161"/>
      <c r="D805" s="162"/>
    </row>
    <row r="806" spans="1:4">
      <c r="A806" s="159" t="s">
        <v>717</v>
      </c>
      <c r="B806" s="160"/>
      <c r="C806" s="161"/>
      <c r="D806" s="162"/>
    </row>
    <row r="807" spans="1:4">
      <c r="A807" s="159" t="s">
        <v>718</v>
      </c>
      <c r="B807" s="160"/>
      <c r="C807" s="161"/>
      <c r="D807" s="162"/>
    </row>
    <row r="808" spans="1:4">
      <c r="A808" s="159" t="s">
        <v>719</v>
      </c>
      <c r="B808" s="160"/>
      <c r="C808" s="161"/>
      <c r="D808" s="162"/>
    </row>
    <row r="809" spans="1:4">
      <c r="A809" s="159" t="s">
        <v>175</v>
      </c>
      <c r="B809" s="160"/>
      <c r="C809" s="161"/>
      <c r="D809" s="162"/>
    </row>
    <row r="810" spans="1:4">
      <c r="A810" s="159" t="s">
        <v>720</v>
      </c>
      <c r="B810" s="160"/>
      <c r="C810" s="161"/>
      <c r="D810" s="162"/>
    </row>
    <row r="811" spans="1:4">
      <c r="A811" s="159" t="s">
        <v>144</v>
      </c>
      <c r="B811" s="160"/>
      <c r="C811" s="161"/>
      <c r="D811" s="162"/>
    </row>
    <row r="812" spans="1:4">
      <c r="A812" s="159" t="s">
        <v>721</v>
      </c>
      <c r="B812" s="160"/>
      <c r="C812" s="161"/>
      <c r="D812" s="162"/>
    </row>
    <row r="813" spans="1:4">
      <c r="A813" s="159" t="s">
        <v>722</v>
      </c>
      <c r="B813" s="160">
        <v>6748</v>
      </c>
      <c r="C813" s="161">
        <v>1580</v>
      </c>
      <c r="D813" s="162">
        <f>B813/C813</f>
        <v>4.2709</v>
      </c>
    </row>
    <row r="814" spans="1:4">
      <c r="A814" s="44" t="s">
        <v>723</v>
      </c>
      <c r="B814" s="160">
        <v>6748</v>
      </c>
      <c r="C814" s="161">
        <v>1580</v>
      </c>
      <c r="D814" s="162">
        <f>B814/C814</f>
        <v>4.2709</v>
      </c>
    </row>
    <row r="815" spans="1:4">
      <c r="A815" s="159" t="s">
        <v>724</v>
      </c>
      <c r="B815" s="160">
        <v>67068</v>
      </c>
      <c r="C815" s="161">
        <v>23213</v>
      </c>
      <c r="D815" s="162">
        <f>B815/C815</f>
        <v>2.8892</v>
      </c>
    </row>
    <row r="816" spans="1:4">
      <c r="A816" s="159" t="s">
        <v>725</v>
      </c>
      <c r="B816" s="160">
        <v>6468</v>
      </c>
      <c r="C816" s="161">
        <v>2310</v>
      </c>
      <c r="D816" s="162">
        <f>B816/C816</f>
        <v>2.8</v>
      </c>
    </row>
    <row r="817" spans="1:4">
      <c r="A817" s="159" t="s">
        <v>135</v>
      </c>
      <c r="B817" s="160">
        <v>2613</v>
      </c>
      <c r="C817" s="161">
        <v>933</v>
      </c>
      <c r="D817" s="162">
        <f>B817/C817</f>
        <v>2.8006</v>
      </c>
    </row>
    <row r="818" spans="1:4">
      <c r="A818" s="159" t="s">
        <v>136</v>
      </c>
      <c r="B818" s="160"/>
      <c r="C818" s="161"/>
      <c r="D818" s="162"/>
    </row>
    <row r="819" spans="1:4">
      <c r="A819" s="159" t="s">
        <v>137</v>
      </c>
      <c r="B819" s="160"/>
      <c r="C819" s="161"/>
      <c r="D819" s="162"/>
    </row>
    <row r="820" spans="1:4">
      <c r="A820" s="159" t="s">
        <v>726</v>
      </c>
      <c r="B820" s="160">
        <v>2943</v>
      </c>
      <c r="C820" s="161">
        <v>1051</v>
      </c>
      <c r="D820" s="162">
        <f>B820/C820</f>
        <v>2.8002</v>
      </c>
    </row>
    <row r="821" spans="1:4">
      <c r="A821" s="159" t="s">
        <v>727</v>
      </c>
      <c r="B821" s="160"/>
      <c r="C821" s="161"/>
      <c r="D821" s="162"/>
    </row>
    <row r="822" spans="1:4">
      <c r="A822" s="159" t="s">
        <v>728</v>
      </c>
      <c r="B822" s="160"/>
      <c r="C822" s="161"/>
      <c r="D822" s="162"/>
    </row>
    <row r="823" spans="1:4">
      <c r="A823" s="159" t="s">
        <v>729</v>
      </c>
      <c r="B823" s="160"/>
      <c r="C823" s="161"/>
      <c r="D823" s="162"/>
    </row>
    <row r="824" spans="1:4">
      <c r="A824" s="159" t="s">
        <v>730</v>
      </c>
      <c r="B824" s="160">
        <v>912</v>
      </c>
      <c r="C824" s="161">
        <v>326</v>
      </c>
      <c r="D824" s="162">
        <f>B824/C824</f>
        <v>2.7975</v>
      </c>
    </row>
    <row r="825" spans="1:4">
      <c r="A825" s="159" t="s">
        <v>731</v>
      </c>
      <c r="B825" s="160"/>
      <c r="C825" s="161"/>
      <c r="D825" s="162"/>
    </row>
    <row r="826" spans="1:4">
      <c r="A826" s="159" t="s">
        <v>732</v>
      </c>
      <c r="B826" s="160"/>
      <c r="C826" s="161"/>
      <c r="D826" s="162"/>
    </row>
    <row r="827" spans="1:4">
      <c r="A827" s="159" t="s">
        <v>733</v>
      </c>
      <c r="B827" s="160">
        <v>0</v>
      </c>
      <c r="C827" s="161">
        <v>0</v>
      </c>
      <c r="D827" s="162"/>
    </row>
    <row r="828" spans="1:4">
      <c r="A828" s="159" t="s">
        <v>734</v>
      </c>
      <c r="B828" s="160">
        <v>46079</v>
      </c>
      <c r="C828" s="161">
        <v>16457</v>
      </c>
      <c r="D828" s="162">
        <f t="shared" ref="D828:D871" si="7">B828/C828</f>
        <v>2.8</v>
      </c>
    </row>
    <row r="829" spans="1:4">
      <c r="A829" s="159" t="s">
        <v>735</v>
      </c>
      <c r="B829" s="160"/>
      <c r="C829" s="161"/>
      <c r="D829" s="162"/>
    </row>
    <row r="830" spans="1:4">
      <c r="A830" s="159" t="s">
        <v>736</v>
      </c>
      <c r="B830" s="160">
        <v>46079</v>
      </c>
      <c r="C830" s="161">
        <v>16457</v>
      </c>
      <c r="D830" s="162">
        <f t="shared" si="7"/>
        <v>2.8</v>
      </c>
    </row>
    <row r="831" spans="1:4">
      <c r="A831" s="159" t="s">
        <v>737</v>
      </c>
      <c r="B831" s="160">
        <v>12448</v>
      </c>
      <c r="C831" s="161">
        <v>4446</v>
      </c>
      <c r="D831" s="162">
        <f t="shared" si="7"/>
        <v>2.7998</v>
      </c>
    </row>
    <row r="832" spans="1:4">
      <c r="A832" s="44" t="s">
        <v>738</v>
      </c>
      <c r="B832" s="160">
        <v>12448</v>
      </c>
      <c r="C832" s="161">
        <v>4446</v>
      </c>
      <c r="D832" s="162"/>
    </row>
    <row r="833" spans="1:4">
      <c r="A833" s="159" t="s">
        <v>739</v>
      </c>
      <c r="B833" s="160"/>
      <c r="C833" s="161"/>
      <c r="D833" s="162"/>
    </row>
    <row r="834" spans="1:4">
      <c r="A834" s="44" t="s">
        <v>740</v>
      </c>
      <c r="B834" s="160"/>
      <c r="C834" s="161"/>
      <c r="D834" s="162"/>
    </row>
    <row r="835" spans="1:4">
      <c r="A835" s="159" t="s">
        <v>741</v>
      </c>
      <c r="B835" s="160">
        <v>2073</v>
      </c>
      <c r="C835" s="161"/>
      <c r="D835" s="162"/>
    </row>
    <row r="836" spans="1:4">
      <c r="A836" s="44" t="s">
        <v>742</v>
      </c>
      <c r="B836" s="160">
        <v>2073</v>
      </c>
      <c r="C836" s="161"/>
      <c r="D836" s="162"/>
    </row>
    <row r="837" spans="1:4">
      <c r="A837" s="159" t="s">
        <v>743</v>
      </c>
      <c r="B837" s="160">
        <v>38739</v>
      </c>
      <c r="C837" s="161">
        <v>30671</v>
      </c>
      <c r="D837" s="162">
        <f t="shared" si="7"/>
        <v>1.263</v>
      </c>
    </row>
    <row r="838" spans="1:4">
      <c r="A838" s="159" t="s">
        <v>744</v>
      </c>
      <c r="B838" s="160">
        <v>6754</v>
      </c>
      <c r="C838" s="161">
        <v>5629</v>
      </c>
      <c r="D838" s="162">
        <f t="shared" si="7"/>
        <v>1.1999</v>
      </c>
    </row>
    <row r="839" spans="1:4">
      <c r="A839" s="159" t="s">
        <v>135</v>
      </c>
      <c r="B839" s="160">
        <v>1789</v>
      </c>
      <c r="C839" s="161">
        <v>1491</v>
      </c>
      <c r="D839" s="162">
        <f t="shared" si="7"/>
        <v>1.1999</v>
      </c>
    </row>
    <row r="840" spans="1:4">
      <c r="A840" s="159" t="s">
        <v>136</v>
      </c>
      <c r="B840" s="160"/>
      <c r="C840" s="161"/>
      <c r="D840" s="162"/>
    </row>
    <row r="841" spans="1:4">
      <c r="A841" s="159" t="s">
        <v>137</v>
      </c>
      <c r="B841" s="160"/>
      <c r="C841" s="161"/>
      <c r="D841" s="162"/>
    </row>
    <row r="842" spans="1:4">
      <c r="A842" s="159" t="s">
        <v>144</v>
      </c>
      <c r="B842" s="160">
        <v>138</v>
      </c>
      <c r="C842" s="161">
        <v>114</v>
      </c>
      <c r="D842" s="162">
        <f t="shared" si="7"/>
        <v>1.2105</v>
      </c>
    </row>
    <row r="843" spans="1:4">
      <c r="A843" s="159" t="s">
        <v>745</v>
      </c>
      <c r="B843" s="160"/>
      <c r="C843" s="161"/>
      <c r="D843" s="162"/>
    </row>
    <row r="844" spans="1:4">
      <c r="A844" s="159" t="s">
        <v>746</v>
      </c>
      <c r="B844" s="160"/>
      <c r="C844" s="161"/>
      <c r="D844" s="162"/>
    </row>
    <row r="845" spans="1:4">
      <c r="A845" s="159" t="s">
        <v>747</v>
      </c>
      <c r="B845" s="160">
        <v>175</v>
      </c>
      <c r="C845" s="161">
        <v>146</v>
      </c>
      <c r="D845" s="162">
        <f t="shared" si="7"/>
        <v>1.1986</v>
      </c>
    </row>
    <row r="846" spans="1:4">
      <c r="A846" s="159" t="s">
        <v>748</v>
      </c>
      <c r="B846" s="160">
        <v>82</v>
      </c>
      <c r="C846" s="161">
        <v>68</v>
      </c>
      <c r="D846" s="162">
        <f t="shared" si="7"/>
        <v>1.2059</v>
      </c>
    </row>
    <row r="847" spans="1:4">
      <c r="A847" s="159" t="s">
        <v>749</v>
      </c>
      <c r="B847" s="160"/>
      <c r="C847" s="161"/>
      <c r="D847" s="162"/>
    </row>
    <row r="848" spans="1:4">
      <c r="A848" s="159" t="s">
        <v>750</v>
      </c>
      <c r="B848" s="160"/>
      <c r="C848" s="161"/>
      <c r="D848" s="162"/>
    </row>
    <row r="849" spans="1:4">
      <c r="A849" s="159" t="s">
        <v>751</v>
      </c>
      <c r="B849" s="160"/>
      <c r="C849" s="161"/>
      <c r="D849" s="162"/>
    </row>
    <row r="850" spans="1:4">
      <c r="A850" s="159" t="s">
        <v>752</v>
      </c>
      <c r="B850" s="160"/>
      <c r="C850" s="161"/>
      <c r="D850" s="162"/>
    </row>
    <row r="851" spans="1:4">
      <c r="A851" s="159" t="s">
        <v>753</v>
      </c>
      <c r="B851" s="160"/>
      <c r="C851" s="161"/>
      <c r="D851" s="162"/>
    </row>
    <row r="852" spans="1:4">
      <c r="A852" s="159" t="s">
        <v>754</v>
      </c>
      <c r="B852" s="160"/>
      <c r="C852" s="161"/>
      <c r="D852" s="162"/>
    </row>
    <row r="853" spans="1:4">
      <c r="A853" s="159" t="s">
        <v>755</v>
      </c>
      <c r="B853" s="160"/>
      <c r="C853" s="161"/>
      <c r="D853" s="162"/>
    </row>
    <row r="854" spans="1:4">
      <c r="A854" s="159" t="s">
        <v>756</v>
      </c>
      <c r="B854" s="160"/>
      <c r="C854" s="161"/>
      <c r="D854" s="162"/>
    </row>
    <row r="855" spans="1:4">
      <c r="A855" s="159" t="s">
        <v>757</v>
      </c>
      <c r="B855" s="160"/>
      <c r="C855" s="161"/>
      <c r="D855" s="162"/>
    </row>
    <row r="856" spans="1:4">
      <c r="A856" s="159" t="s">
        <v>758</v>
      </c>
      <c r="B856" s="160"/>
      <c r="C856" s="161"/>
      <c r="D856" s="162"/>
    </row>
    <row r="857" spans="1:4">
      <c r="A857" s="159" t="s">
        <v>759</v>
      </c>
      <c r="B857" s="160"/>
      <c r="C857" s="161"/>
      <c r="D857" s="162"/>
    </row>
    <row r="858" spans="1:4">
      <c r="A858" s="159" t="s">
        <v>760</v>
      </c>
      <c r="B858" s="160"/>
      <c r="C858" s="161"/>
      <c r="D858" s="162"/>
    </row>
    <row r="859" spans="1:4">
      <c r="A859" s="167" t="s">
        <v>761</v>
      </c>
      <c r="B859" s="160"/>
      <c r="C859" s="161"/>
      <c r="D859" s="162"/>
    </row>
    <row r="860" spans="1:4">
      <c r="A860" s="167" t="s">
        <v>762</v>
      </c>
      <c r="B860" s="160">
        <v>30</v>
      </c>
      <c r="C860" s="161">
        <v>25</v>
      </c>
      <c r="D860" s="162">
        <f>B860/C860</f>
        <v>1.2</v>
      </c>
    </row>
    <row r="861" spans="1:4">
      <c r="A861" s="167" t="s">
        <v>763</v>
      </c>
      <c r="B861" s="160"/>
      <c r="C861" s="161"/>
      <c r="D861" s="162"/>
    </row>
    <row r="862" spans="1:4">
      <c r="A862" s="167" t="s">
        <v>764</v>
      </c>
      <c r="B862" s="160"/>
      <c r="C862" s="161"/>
      <c r="D862" s="162"/>
    </row>
    <row r="863" spans="1:4">
      <c r="A863" s="159" t="s">
        <v>765</v>
      </c>
      <c r="B863" s="160">
        <v>4540</v>
      </c>
      <c r="C863" s="161">
        <v>3785</v>
      </c>
      <c r="D863" s="162">
        <f t="shared" si="7"/>
        <v>1.1995</v>
      </c>
    </row>
    <row r="864" spans="1:4">
      <c r="A864" s="159" t="s">
        <v>766</v>
      </c>
      <c r="B864" s="160">
        <v>4432</v>
      </c>
      <c r="C864" s="161">
        <v>3694</v>
      </c>
      <c r="D864" s="162">
        <f t="shared" si="7"/>
        <v>1.1998</v>
      </c>
    </row>
    <row r="865" spans="1:4">
      <c r="A865" s="159" t="s">
        <v>135</v>
      </c>
      <c r="B865" s="160">
        <v>2884</v>
      </c>
      <c r="C865" s="161">
        <v>2370</v>
      </c>
      <c r="D865" s="162">
        <f t="shared" si="7"/>
        <v>1.2169</v>
      </c>
    </row>
    <row r="866" spans="1:4">
      <c r="A866" s="159" t="s">
        <v>136</v>
      </c>
      <c r="B866" s="160"/>
      <c r="C866" s="161"/>
      <c r="D866" s="162"/>
    </row>
    <row r="867" spans="1:4">
      <c r="A867" s="159" t="s">
        <v>137</v>
      </c>
      <c r="B867" s="160"/>
      <c r="C867" s="161"/>
      <c r="D867" s="162"/>
    </row>
    <row r="868" spans="1:4">
      <c r="A868" s="159" t="s">
        <v>767</v>
      </c>
      <c r="B868" s="160">
        <v>91</v>
      </c>
      <c r="C868" s="161">
        <v>76</v>
      </c>
      <c r="D868" s="162">
        <f t="shared" si="7"/>
        <v>1.1974</v>
      </c>
    </row>
    <row r="869" spans="1:4">
      <c r="A869" s="159" t="s">
        <v>768</v>
      </c>
      <c r="B869" s="160"/>
      <c r="C869" s="161"/>
      <c r="D869" s="162"/>
    </row>
    <row r="870" spans="1:4">
      <c r="A870" s="159" t="s">
        <v>769</v>
      </c>
      <c r="B870" s="160"/>
      <c r="C870" s="161"/>
      <c r="D870" s="162"/>
    </row>
    <row r="871" spans="1:4">
      <c r="A871" s="159" t="s">
        <v>770</v>
      </c>
      <c r="B871" s="160">
        <v>25</v>
      </c>
      <c r="C871" s="161">
        <v>21</v>
      </c>
      <c r="D871" s="162">
        <f t="shared" si="7"/>
        <v>1.1905</v>
      </c>
    </row>
    <row r="872" spans="1:4">
      <c r="A872" s="159" t="s">
        <v>771</v>
      </c>
      <c r="B872" s="160"/>
      <c r="C872" s="161"/>
      <c r="D872" s="162"/>
    </row>
    <row r="873" spans="1:4">
      <c r="A873" s="159" t="s">
        <v>772</v>
      </c>
      <c r="B873" s="160"/>
      <c r="C873" s="161"/>
      <c r="D873" s="162"/>
    </row>
    <row r="874" spans="1:4">
      <c r="A874" s="159" t="s">
        <v>773</v>
      </c>
      <c r="B874" s="160"/>
      <c r="C874" s="161"/>
      <c r="D874" s="162"/>
    </row>
    <row r="875" spans="1:4">
      <c r="A875" s="159" t="s">
        <v>774</v>
      </c>
      <c r="B875" s="160"/>
      <c r="C875" s="161"/>
      <c r="D875" s="162"/>
    </row>
    <row r="876" spans="1:4">
      <c r="A876" s="159" t="s">
        <v>775</v>
      </c>
      <c r="B876" s="160"/>
      <c r="C876" s="161"/>
      <c r="D876" s="162"/>
    </row>
    <row r="877" spans="1:4">
      <c r="A877" s="159" t="s">
        <v>776</v>
      </c>
      <c r="B877" s="160">
        <v>252</v>
      </c>
      <c r="C877" s="161">
        <v>210</v>
      </c>
      <c r="D877" s="162"/>
    </row>
    <row r="878" spans="1:4">
      <c r="A878" s="159" t="s">
        <v>777</v>
      </c>
      <c r="B878" s="160"/>
      <c r="C878" s="161"/>
      <c r="D878" s="162"/>
    </row>
    <row r="879" spans="1:4">
      <c r="A879" s="159" t="s">
        <v>778</v>
      </c>
      <c r="B879" s="160"/>
      <c r="C879" s="161"/>
      <c r="D879" s="162"/>
    </row>
    <row r="880" spans="1:4">
      <c r="A880" s="159" t="s">
        <v>779</v>
      </c>
      <c r="B880" s="160">
        <v>661</v>
      </c>
      <c r="C880" s="161">
        <v>551</v>
      </c>
      <c r="D880" s="162">
        <f>B880/C880</f>
        <v>1.1996</v>
      </c>
    </row>
    <row r="881" spans="1:4">
      <c r="A881" s="159" t="s">
        <v>780</v>
      </c>
      <c r="B881" s="160"/>
      <c r="C881" s="161"/>
      <c r="D881" s="162"/>
    </row>
    <row r="882" spans="1:4">
      <c r="A882" s="159" t="s">
        <v>781</v>
      </c>
      <c r="B882" s="160"/>
      <c r="C882" s="161"/>
      <c r="D882" s="162"/>
    </row>
    <row r="883" spans="1:4">
      <c r="A883" s="159" t="s">
        <v>782</v>
      </c>
      <c r="B883" s="160"/>
      <c r="C883" s="161"/>
      <c r="D883" s="162"/>
    </row>
    <row r="884" spans="1:4">
      <c r="A884" s="159" t="s">
        <v>751</v>
      </c>
      <c r="B884" s="160"/>
      <c r="C884" s="161"/>
      <c r="D884" s="162"/>
    </row>
    <row r="885" spans="1:4">
      <c r="A885" s="167" t="s">
        <v>783</v>
      </c>
      <c r="B885" s="160"/>
      <c r="C885" s="161"/>
      <c r="D885" s="162"/>
    </row>
    <row r="886" spans="1:4">
      <c r="A886" s="159" t="s">
        <v>784</v>
      </c>
      <c r="B886" s="160">
        <v>519</v>
      </c>
      <c r="C886" s="161">
        <v>466</v>
      </c>
      <c r="D886" s="162">
        <f>B886/C886</f>
        <v>1.1137</v>
      </c>
    </row>
    <row r="887" spans="1:4">
      <c r="A887" s="159" t="s">
        <v>785</v>
      </c>
      <c r="B887" s="160">
        <v>2854</v>
      </c>
      <c r="C887" s="161">
        <v>2378</v>
      </c>
      <c r="D887" s="162">
        <f>B887/C887</f>
        <v>1.2002</v>
      </c>
    </row>
    <row r="888" spans="1:4">
      <c r="A888" s="159" t="s">
        <v>135</v>
      </c>
      <c r="B888" s="160">
        <v>486</v>
      </c>
      <c r="C888" s="161">
        <v>405</v>
      </c>
      <c r="D888" s="162">
        <f>B888/C888</f>
        <v>1.2</v>
      </c>
    </row>
    <row r="889" spans="1:4">
      <c r="A889" s="159" t="s">
        <v>136</v>
      </c>
      <c r="B889" s="160">
        <v>10</v>
      </c>
      <c r="C889" s="161">
        <v>8</v>
      </c>
      <c r="D889" s="162"/>
    </row>
    <row r="890" spans="1:4">
      <c r="A890" s="159" t="s">
        <v>137</v>
      </c>
      <c r="B890" s="160"/>
      <c r="C890" s="161"/>
      <c r="D890" s="162"/>
    </row>
    <row r="891" spans="1:4">
      <c r="A891" s="159" t="s">
        <v>786</v>
      </c>
      <c r="B891" s="160">
        <v>102</v>
      </c>
      <c r="C891" s="161">
        <v>85</v>
      </c>
      <c r="D891" s="162">
        <f>B891/C891</f>
        <v>1.2</v>
      </c>
    </row>
    <row r="892" spans="1:4">
      <c r="A892" s="159" t="s">
        <v>787</v>
      </c>
      <c r="B892" s="160"/>
      <c r="C892" s="161"/>
      <c r="D892" s="162"/>
    </row>
    <row r="893" spans="1:4">
      <c r="A893" s="159" t="s">
        <v>788</v>
      </c>
      <c r="B893" s="160">
        <v>782</v>
      </c>
      <c r="C893" s="161">
        <v>652</v>
      </c>
      <c r="D893" s="162">
        <f>B893/C893</f>
        <v>1.1994</v>
      </c>
    </row>
    <row r="894" spans="1:4">
      <c r="A894" s="159" t="s">
        <v>789</v>
      </c>
      <c r="B894" s="160"/>
      <c r="C894" s="161"/>
      <c r="D894" s="162"/>
    </row>
    <row r="895" spans="1:4">
      <c r="A895" s="159" t="s">
        <v>790</v>
      </c>
      <c r="B895" s="160">
        <v>295</v>
      </c>
      <c r="C895" s="161">
        <v>246</v>
      </c>
      <c r="D895" s="162"/>
    </row>
    <row r="896" spans="1:4">
      <c r="A896" s="159" t="s">
        <v>791</v>
      </c>
      <c r="B896" s="160"/>
      <c r="C896" s="161"/>
      <c r="D896" s="162"/>
    </row>
    <row r="897" spans="1:4">
      <c r="A897" s="159" t="s">
        <v>792</v>
      </c>
      <c r="B897" s="160">
        <v>457</v>
      </c>
      <c r="C897" s="161">
        <v>381</v>
      </c>
      <c r="D897" s="162">
        <f>B897/C897</f>
        <v>1.1995</v>
      </c>
    </row>
    <row r="898" spans="1:4">
      <c r="A898" s="159" t="s">
        <v>793</v>
      </c>
      <c r="B898" s="160">
        <v>620</v>
      </c>
      <c r="C898" s="161">
        <v>516</v>
      </c>
      <c r="D898" s="162">
        <f>B898/C898</f>
        <v>1.2016</v>
      </c>
    </row>
    <row r="899" spans="1:4">
      <c r="A899" s="159" t="s">
        <v>794</v>
      </c>
      <c r="B899" s="160"/>
      <c r="C899" s="161"/>
      <c r="D899" s="162"/>
    </row>
    <row r="900" spans="1:4">
      <c r="A900" s="159" t="s">
        <v>795</v>
      </c>
      <c r="B900" s="160"/>
      <c r="C900" s="161"/>
      <c r="D900" s="162"/>
    </row>
    <row r="901" spans="1:4">
      <c r="A901" s="159" t="s">
        <v>796</v>
      </c>
      <c r="B901" s="160">
        <v>102</v>
      </c>
      <c r="C901" s="161">
        <v>85</v>
      </c>
      <c r="D901" s="162">
        <f>B901/C901</f>
        <v>1.2</v>
      </c>
    </row>
    <row r="902" spans="1:4">
      <c r="A902" s="159" t="s">
        <v>797</v>
      </c>
      <c r="B902" s="160"/>
      <c r="C902" s="161"/>
      <c r="D902" s="162"/>
    </row>
    <row r="903" spans="1:4">
      <c r="A903" s="159" t="s">
        <v>798</v>
      </c>
      <c r="B903" s="160"/>
      <c r="C903" s="161"/>
      <c r="D903" s="162"/>
    </row>
    <row r="904" spans="1:4">
      <c r="A904" s="159" t="s">
        <v>799</v>
      </c>
      <c r="B904" s="160"/>
      <c r="C904" s="161"/>
      <c r="D904" s="162"/>
    </row>
    <row r="905" spans="1:4">
      <c r="A905" s="159" t="s">
        <v>800</v>
      </c>
      <c r="B905" s="160"/>
      <c r="C905" s="161"/>
      <c r="D905" s="162"/>
    </row>
    <row r="906" spans="1:4">
      <c r="A906" s="159" t="s">
        <v>801</v>
      </c>
      <c r="B906" s="160"/>
      <c r="C906" s="161"/>
      <c r="D906" s="162"/>
    </row>
    <row r="907" spans="1:4">
      <c r="A907" s="159" t="s">
        <v>802</v>
      </c>
      <c r="B907" s="160"/>
      <c r="C907" s="161"/>
      <c r="D907" s="162"/>
    </row>
    <row r="908" spans="1:4">
      <c r="A908" s="159" t="s">
        <v>803</v>
      </c>
      <c r="B908" s="160"/>
      <c r="C908" s="161"/>
      <c r="D908" s="162"/>
    </row>
    <row r="909" spans="1:4">
      <c r="A909" s="159" t="s">
        <v>778</v>
      </c>
      <c r="B909" s="160"/>
      <c r="C909" s="161"/>
      <c r="D909" s="162"/>
    </row>
    <row r="910" spans="1:4">
      <c r="A910" s="159" t="s">
        <v>804</v>
      </c>
      <c r="B910" s="160"/>
      <c r="C910" s="161"/>
      <c r="D910" s="162"/>
    </row>
    <row r="911" spans="1:4">
      <c r="A911" s="159" t="s">
        <v>805</v>
      </c>
      <c r="B911" s="160"/>
      <c r="C911" s="161"/>
      <c r="D911" s="162"/>
    </row>
    <row r="912" spans="1:4">
      <c r="A912" s="159" t="s">
        <v>806</v>
      </c>
      <c r="B912" s="160"/>
      <c r="C912" s="161"/>
      <c r="D912" s="162"/>
    </row>
    <row r="913" spans="1:4">
      <c r="A913" s="159" t="s">
        <v>807</v>
      </c>
      <c r="B913" s="160"/>
      <c r="C913" s="161"/>
      <c r="D913" s="162"/>
    </row>
    <row r="914" spans="1:4">
      <c r="A914" s="159" t="s">
        <v>808</v>
      </c>
      <c r="B914" s="160"/>
      <c r="C914" s="161"/>
      <c r="D914" s="162"/>
    </row>
    <row r="915" spans="1:4">
      <c r="A915" s="159" t="s">
        <v>809</v>
      </c>
      <c r="B915" s="160">
        <v>2177</v>
      </c>
      <c r="C915" s="161">
        <v>1814</v>
      </c>
      <c r="D915" s="162">
        <f>B915/C915</f>
        <v>1.2001</v>
      </c>
    </row>
    <row r="916" spans="1:4">
      <c r="A916" s="159" t="s">
        <v>135</v>
      </c>
      <c r="B916" s="160"/>
      <c r="C916" s="161"/>
      <c r="D916" s="162"/>
    </row>
    <row r="917" spans="1:4">
      <c r="A917" s="159" t="s">
        <v>136</v>
      </c>
      <c r="B917" s="160"/>
      <c r="C917" s="161"/>
      <c r="D917" s="162"/>
    </row>
    <row r="918" spans="1:4">
      <c r="A918" s="159" t="s">
        <v>137</v>
      </c>
      <c r="B918" s="160"/>
      <c r="C918" s="161"/>
      <c r="D918" s="162"/>
    </row>
    <row r="919" spans="1:4">
      <c r="A919" s="159" t="s">
        <v>810</v>
      </c>
      <c r="B919" s="160">
        <v>16</v>
      </c>
      <c r="C919" s="161">
        <v>13</v>
      </c>
      <c r="D919" s="162">
        <f>B919/C919</f>
        <v>1.2308</v>
      </c>
    </row>
    <row r="920" spans="1:4">
      <c r="A920" s="159" t="s">
        <v>811</v>
      </c>
      <c r="B920" s="160"/>
      <c r="C920" s="161"/>
      <c r="D920" s="162"/>
    </row>
    <row r="921" spans="1:4">
      <c r="A921" s="159" t="s">
        <v>812</v>
      </c>
      <c r="B921" s="160"/>
      <c r="C921" s="161"/>
      <c r="D921" s="162"/>
    </row>
    <row r="922" spans="1:4">
      <c r="A922" s="159" t="s">
        <v>813</v>
      </c>
      <c r="B922" s="160"/>
      <c r="C922" s="161"/>
      <c r="D922" s="162"/>
    </row>
    <row r="923" spans="1:4">
      <c r="A923" s="159" t="s">
        <v>814</v>
      </c>
      <c r="B923" s="160"/>
      <c r="C923" s="161"/>
      <c r="D923" s="162"/>
    </row>
    <row r="924" spans="1:4">
      <c r="A924" s="159" t="s">
        <v>144</v>
      </c>
      <c r="B924" s="160"/>
      <c r="C924" s="161"/>
      <c r="D924" s="162"/>
    </row>
    <row r="925" spans="1:4">
      <c r="A925" s="159" t="s">
        <v>815</v>
      </c>
      <c r="B925" s="160">
        <v>2161</v>
      </c>
      <c r="C925" s="161">
        <v>1801</v>
      </c>
      <c r="D925" s="162">
        <f>B925/C925</f>
        <v>1.1999</v>
      </c>
    </row>
    <row r="926" spans="1:4">
      <c r="A926" s="159" t="s">
        <v>816</v>
      </c>
      <c r="B926" s="160">
        <v>928</v>
      </c>
      <c r="C926" s="161">
        <v>774</v>
      </c>
      <c r="D926" s="162">
        <f>B926/C926</f>
        <v>1.199</v>
      </c>
    </row>
    <row r="927" spans="1:4">
      <c r="A927" s="159" t="s">
        <v>817</v>
      </c>
      <c r="B927" s="160">
        <v>312</v>
      </c>
      <c r="C927" s="161">
        <v>260</v>
      </c>
      <c r="D927" s="162">
        <f>B927/C927</f>
        <v>1.2</v>
      </c>
    </row>
    <row r="928" spans="1:4">
      <c r="A928" s="159" t="s">
        <v>818</v>
      </c>
      <c r="B928" s="160"/>
      <c r="C928" s="161"/>
      <c r="D928" s="162"/>
    </row>
    <row r="929" spans="1:4">
      <c r="A929" s="159" t="s">
        <v>819</v>
      </c>
      <c r="B929" s="160">
        <v>514</v>
      </c>
      <c r="C929" s="161">
        <v>429</v>
      </c>
      <c r="D929" s="162">
        <f>B929/C929</f>
        <v>1.1981</v>
      </c>
    </row>
    <row r="930" spans="1:4">
      <c r="A930" s="159" t="s">
        <v>820</v>
      </c>
      <c r="B930" s="160"/>
      <c r="C930" s="161"/>
      <c r="D930" s="162"/>
    </row>
    <row r="931" spans="1:4">
      <c r="A931" s="159" t="s">
        <v>821</v>
      </c>
      <c r="B931" s="160"/>
      <c r="C931" s="161"/>
      <c r="D931" s="162"/>
    </row>
    <row r="932" spans="1:4">
      <c r="A932" s="159" t="s">
        <v>822</v>
      </c>
      <c r="B932" s="160">
        <v>102</v>
      </c>
      <c r="C932" s="161">
        <v>85</v>
      </c>
      <c r="D932" s="162">
        <f>B932/C932</f>
        <v>1.2</v>
      </c>
    </row>
    <row r="933" spans="1:4">
      <c r="A933" s="159" t="s">
        <v>823</v>
      </c>
      <c r="B933" s="160">
        <v>122</v>
      </c>
      <c r="C933" s="161">
        <v>102</v>
      </c>
      <c r="D933" s="162">
        <f>B933/C933</f>
        <v>1.1961</v>
      </c>
    </row>
    <row r="934" spans="1:4">
      <c r="A934" s="159" t="s">
        <v>824</v>
      </c>
      <c r="B934" s="160"/>
      <c r="C934" s="161"/>
      <c r="D934" s="162"/>
    </row>
    <row r="935" spans="1:4">
      <c r="A935" s="159" t="s">
        <v>825</v>
      </c>
      <c r="B935" s="160"/>
      <c r="C935" s="161"/>
      <c r="D935" s="162"/>
    </row>
    <row r="936" spans="1:4">
      <c r="A936" s="159" t="s">
        <v>826</v>
      </c>
      <c r="B936" s="160">
        <v>122</v>
      </c>
      <c r="C936" s="161">
        <v>102</v>
      </c>
      <c r="D936" s="162">
        <f>B936/C936</f>
        <v>1.1961</v>
      </c>
    </row>
    <row r="937" spans="1:4">
      <c r="A937" s="159" t="s">
        <v>827</v>
      </c>
      <c r="B937" s="160"/>
      <c r="C937" s="161"/>
      <c r="D937" s="162"/>
    </row>
    <row r="938" spans="1:4">
      <c r="A938" s="159" t="s">
        <v>828</v>
      </c>
      <c r="B938" s="160"/>
      <c r="C938" s="161"/>
      <c r="D938" s="162"/>
    </row>
    <row r="939" spans="1:4">
      <c r="A939" s="159" t="s">
        <v>829</v>
      </c>
      <c r="B939" s="160">
        <v>0</v>
      </c>
      <c r="C939" s="161">
        <v>0</v>
      </c>
      <c r="D939" s="162"/>
    </row>
    <row r="940" spans="1:4">
      <c r="A940" s="159" t="s">
        <v>830</v>
      </c>
      <c r="B940" s="160"/>
      <c r="C940" s="161"/>
      <c r="D940" s="162"/>
    </row>
    <row r="941" spans="1:4">
      <c r="A941" s="159" t="s">
        <v>831</v>
      </c>
      <c r="B941" s="160"/>
      <c r="C941" s="161"/>
      <c r="D941" s="162"/>
    </row>
    <row r="942" spans="1:4">
      <c r="A942" s="159" t="s">
        <v>832</v>
      </c>
      <c r="B942" s="160">
        <v>21472</v>
      </c>
      <c r="C942" s="161">
        <v>16280</v>
      </c>
      <c r="D942" s="162">
        <f>B942/C942</f>
        <v>1.3189</v>
      </c>
    </row>
    <row r="943" spans="1:4">
      <c r="A943" s="159" t="s">
        <v>833</v>
      </c>
      <c r="B943" s="160"/>
      <c r="C943" s="161"/>
      <c r="D943" s="162"/>
    </row>
    <row r="944" spans="1:4">
      <c r="A944" s="159" t="s">
        <v>834</v>
      </c>
      <c r="B944" s="160">
        <v>21472</v>
      </c>
      <c r="C944" s="161">
        <v>16280</v>
      </c>
      <c r="D944" s="162">
        <f>B944/C944</f>
        <v>1.3189</v>
      </c>
    </row>
    <row r="945" spans="1:4">
      <c r="A945" s="172" t="s">
        <v>835</v>
      </c>
      <c r="B945" s="160">
        <v>4997</v>
      </c>
      <c r="C945" s="161">
        <v>10879</v>
      </c>
      <c r="D945" s="162">
        <f>B945/C945</f>
        <v>0.4593</v>
      </c>
    </row>
    <row r="946" spans="1:4">
      <c r="A946" s="159" t="s">
        <v>836</v>
      </c>
      <c r="B946" s="160">
        <v>631</v>
      </c>
      <c r="C946" s="161">
        <v>1404</v>
      </c>
      <c r="D946" s="162">
        <f>B946/C946</f>
        <v>0.4494</v>
      </c>
    </row>
    <row r="947" spans="1:4">
      <c r="A947" s="159" t="s">
        <v>135</v>
      </c>
      <c r="B947" s="160">
        <v>370</v>
      </c>
      <c r="C947" s="161">
        <v>822</v>
      </c>
      <c r="D947" s="162">
        <f>B947/C947</f>
        <v>0.4501</v>
      </c>
    </row>
    <row r="948" spans="1:4">
      <c r="A948" s="159" t="s">
        <v>136</v>
      </c>
      <c r="B948" s="160"/>
      <c r="C948" s="161"/>
      <c r="D948" s="162"/>
    </row>
    <row r="949" spans="1:4">
      <c r="A949" s="159" t="s">
        <v>137</v>
      </c>
      <c r="B949" s="160"/>
      <c r="C949" s="161"/>
      <c r="D949" s="162"/>
    </row>
    <row r="950" spans="1:4">
      <c r="A950" s="159" t="s">
        <v>837</v>
      </c>
      <c r="B950" s="160">
        <v>146</v>
      </c>
      <c r="C950" s="161">
        <v>326</v>
      </c>
      <c r="D950" s="162">
        <f>B950/C950</f>
        <v>0.4479</v>
      </c>
    </row>
    <row r="951" spans="1:4">
      <c r="A951" s="159" t="s">
        <v>838</v>
      </c>
      <c r="B951" s="160"/>
      <c r="C951" s="161"/>
      <c r="D951" s="162"/>
    </row>
    <row r="952" spans="1:4">
      <c r="A952" s="159" t="s">
        <v>839</v>
      </c>
      <c r="B952" s="160"/>
      <c r="C952" s="161"/>
      <c r="D952" s="162"/>
    </row>
    <row r="953" spans="1:4">
      <c r="A953" s="159" t="s">
        <v>840</v>
      </c>
      <c r="B953" s="160">
        <v>102</v>
      </c>
      <c r="C953" s="161">
        <v>227</v>
      </c>
      <c r="D953" s="162">
        <f>B953/C953</f>
        <v>0.4493</v>
      </c>
    </row>
    <row r="954" spans="1:4">
      <c r="A954" s="159" t="s">
        <v>841</v>
      </c>
      <c r="B954" s="160"/>
      <c r="C954" s="161"/>
      <c r="D954" s="162"/>
    </row>
    <row r="955" spans="1:4">
      <c r="A955" s="159" t="s">
        <v>842</v>
      </c>
      <c r="B955" s="160"/>
      <c r="C955" s="161"/>
      <c r="D955" s="162"/>
    </row>
    <row r="956" spans="1:4">
      <c r="A956" s="159" t="s">
        <v>843</v>
      </c>
      <c r="B956" s="160"/>
      <c r="C956" s="161"/>
      <c r="D956" s="162"/>
    </row>
    <row r="957" spans="1:4">
      <c r="A957" s="167" t="s">
        <v>844</v>
      </c>
      <c r="B957" s="160"/>
      <c r="C957" s="161"/>
      <c r="D957" s="162"/>
    </row>
    <row r="958" spans="1:4">
      <c r="A958" s="159" t="s">
        <v>845</v>
      </c>
      <c r="B958" s="160"/>
      <c r="C958" s="161"/>
      <c r="D958" s="162"/>
    </row>
    <row r="959" spans="1:4">
      <c r="A959" s="159" t="s">
        <v>846</v>
      </c>
      <c r="B959" s="160"/>
      <c r="C959" s="161"/>
      <c r="D959" s="162"/>
    </row>
    <row r="960" spans="1:4">
      <c r="A960" s="159" t="s">
        <v>847</v>
      </c>
      <c r="B960" s="160"/>
      <c r="C960" s="161"/>
      <c r="D960" s="162"/>
    </row>
    <row r="961" spans="1:4">
      <c r="A961" s="159" t="s">
        <v>848</v>
      </c>
      <c r="B961" s="160"/>
      <c r="C961" s="161"/>
      <c r="D961" s="162"/>
    </row>
    <row r="962" spans="1:4">
      <c r="A962" s="159" t="s">
        <v>849</v>
      </c>
      <c r="B962" s="160"/>
      <c r="C962" s="161"/>
      <c r="D962" s="162"/>
    </row>
    <row r="963" spans="1:4">
      <c r="A963" s="159" t="s">
        <v>850</v>
      </c>
      <c r="B963" s="160"/>
      <c r="C963" s="161"/>
      <c r="D963" s="162"/>
    </row>
    <row r="964" spans="1:4">
      <c r="A964" s="159" t="s">
        <v>851</v>
      </c>
      <c r="B964" s="160"/>
      <c r="C964" s="161"/>
      <c r="D964" s="162"/>
    </row>
    <row r="965" spans="1:4">
      <c r="A965" s="159" t="s">
        <v>852</v>
      </c>
      <c r="B965" s="160"/>
      <c r="C965" s="161"/>
      <c r="D965" s="162"/>
    </row>
    <row r="966" spans="1:4">
      <c r="A966" s="159" t="s">
        <v>853</v>
      </c>
      <c r="B966" s="160"/>
      <c r="C966" s="161"/>
      <c r="D966" s="162"/>
    </row>
    <row r="967" spans="1:4">
      <c r="A967" s="159" t="s">
        <v>854</v>
      </c>
      <c r="B967" s="160">
        <v>13</v>
      </c>
      <c r="C967" s="161">
        <v>29</v>
      </c>
      <c r="D967" s="162"/>
    </row>
    <row r="968" spans="1:4">
      <c r="A968" s="159" t="s">
        <v>855</v>
      </c>
      <c r="B968" s="160">
        <v>0</v>
      </c>
      <c r="C968" s="161">
        <v>0</v>
      </c>
      <c r="D968" s="162"/>
    </row>
    <row r="969" spans="1:4">
      <c r="A969" s="159" t="s">
        <v>135</v>
      </c>
      <c r="B969" s="160"/>
      <c r="C969" s="161"/>
      <c r="D969" s="162"/>
    </row>
    <row r="970" spans="1:4">
      <c r="A970" s="159" t="s">
        <v>136</v>
      </c>
      <c r="B970" s="160"/>
      <c r="C970" s="161"/>
      <c r="D970" s="162"/>
    </row>
    <row r="971" spans="1:4">
      <c r="A971" s="159" t="s">
        <v>137</v>
      </c>
      <c r="B971" s="160"/>
      <c r="C971" s="161"/>
      <c r="D971" s="162"/>
    </row>
    <row r="972" spans="1:4">
      <c r="A972" s="159" t="s">
        <v>856</v>
      </c>
      <c r="B972" s="160"/>
      <c r="C972" s="161"/>
      <c r="D972" s="162"/>
    </row>
    <row r="973" spans="1:4">
      <c r="A973" s="159" t="s">
        <v>857</v>
      </c>
      <c r="B973" s="160"/>
      <c r="C973" s="161"/>
      <c r="D973" s="162"/>
    </row>
    <row r="974" spans="1:4">
      <c r="A974" s="159" t="s">
        <v>858</v>
      </c>
      <c r="B974" s="160"/>
      <c r="C974" s="161"/>
      <c r="D974" s="162"/>
    </row>
    <row r="975" spans="1:4">
      <c r="A975" s="159" t="s">
        <v>859</v>
      </c>
      <c r="B975" s="160"/>
      <c r="C975" s="161"/>
      <c r="D975" s="162"/>
    </row>
    <row r="976" spans="1:4">
      <c r="A976" s="159" t="s">
        <v>860</v>
      </c>
      <c r="B976" s="160"/>
      <c r="C976" s="161"/>
      <c r="D976" s="162"/>
    </row>
    <row r="977" spans="1:4">
      <c r="A977" s="159" t="s">
        <v>861</v>
      </c>
      <c r="B977" s="160"/>
      <c r="C977" s="161"/>
      <c r="D977" s="162"/>
    </row>
    <row r="978" spans="1:4">
      <c r="A978" s="159" t="s">
        <v>862</v>
      </c>
      <c r="B978" s="160">
        <v>0</v>
      </c>
      <c r="C978" s="161">
        <v>0</v>
      </c>
      <c r="D978" s="162"/>
    </row>
    <row r="979" spans="1:4">
      <c r="A979" s="159" t="s">
        <v>135</v>
      </c>
      <c r="B979" s="160"/>
      <c r="C979" s="161"/>
      <c r="D979" s="162"/>
    </row>
    <row r="980" spans="1:4">
      <c r="A980" s="159" t="s">
        <v>136</v>
      </c>
      <c r="B980" s="160"/>
      <c r="C980" s="161"/>
      <c r="D980" s="162"/>
    </row>
    <row r="981" spans="1:4">
      <c r="A981" s="159" t="s">
        <v>137</v>
      </c>
      <c r="B981" s="160"/>
      <c r="C981" s="161"/>
      <c r="D981" s="162"/>
    </row>
    <row r="982" spans="1:4">
      <c r="A982" s="159" t="s">
        <v>863</v>
      </c>
      <c r="B982" s="160"/>
      <c r="C982" s="161"/>
      <c r="D982" s="162"/>
    </row>
    <row r="983" spans="1:4">
      <c r="A983" s="159" t="s">
        <v>864</v>
      </c>
      <c r="B983" s="160"/>
      <c r="C983" s="161"/>
      <c r="D983" s="162"/>
    </row>
    <row r="984" spans="1:4">
      <c r="A984" s="159" t="s">
        <v>865</v>
      </c>
      <c r="B984" s="160"/>
      <c r="C984" s="161"/>
      <c r="D984" s="162"/>
    </row>
    <row r="985" spans="1:4">
      <c r="A985" s="159" t="s">
        <v>866</v>
      </c>
      <c r="B985" s="160"/>
      <c r="C985" s="161"/>
      <c r="D985" s="162"/>
    </row>
    <row r="986" spans="1:4">
      <c r="A986" s="159" t="s">
        <v>867</v>
      </c>
      <c r="B986" s="160"/>
      <c r="C986" s="161"/>
      <c r="D986" s="162"/>
    </row>
    <row r="987" spans="1:4">
      <c r="A987" s="159" t="s">
        <v>868</v>
      </c>
      <c r="B987" s="160"/>
      <c r="C987" s="161"/>
      <c r="D987" s="162"/>
    </row>
    <row r="988" spans="1:4">
      <c r="A988" s="159" t="s">
        <v>869</v>
      </c>
      <c r="B988" s="160">
        <v>0</v>
      </c>
      <c r="C988" s="161">
        <v>0</v>
      </c>
      <c r="D988" s="162"/>
    </row>
    <row r="989" spans="1:4">
      <c r="A989" s="159" t="s">
        <v>135</v>
      </c>
      <c r="B989" s="160"/>
      <c r="C989" s="161"/>
      <c r="D989" s="162"/>
    </row>
    <row r="990" spans="1:4">
      <c r="A990" s="159" t="s">
        <v>136</v>
      </c>
      <c r="B990" s="160"/>
      <c r="C990" s="161"/>
      <c r="D990" s="162"/>
    </row>
    <row r="991" spans="1:4">
      <c r="A991" s="159" t="s">
        <v>137</v>
      </c>
      <c r="B991" s="160"/>
      <c r="C991" s="161"/>
      <c r="D991" s="162"/>
    </row>
    <row r="992" spans="1:4">
      <c r="A992" s="159" t="s">
        <v>860</v>
      </c>
      <c r="B992" s="160"/>
      <c r="C992" s="161"/>
      <c r="D992" s="162"/>
    </row>
    <row r="993" spans="1:4">
      <c r="A993" s="159" t="s">
        <v>870</v>
      </c>
      <c r="B993" s="160"/>
      <c r="C993" s="161"/>
      <c r="D993" s="162"/>
    </row>
    <row r="994" spans="1:4">
      <c r="A994" s="159" t="s">
        <v>871</v>
      </c>
      <c r="B994" s="160"/>
      <c r="C994" s="161"/>
      <c r="D994" s="162"/>
    </row>
    <row r="995" spans="1:4">
      <c r="A995" s="159" t="s">
        <v>872</v>
      </c>
      <c r="B995" s="160">
        <v>4366</v>
      </c>
      <c r="C995" s="161">
        <v>9475</v>
      </c>
      <c r="D995" s="162">
        <f>B995/C995</f>
        <v>0.4608</v>
      </c>
    </row>
    <row r="996" spans="1:4">
      <c r="A996" s="159" t="s">
        <v>873</v>
      </c>
      <c r="B996" s="160"/>
      <c r="C996" s="161"/>
      <c r="D996" s="162"/>
    </row>
    <row r="997" spans="1:4">
      <c r="A997" s="159" t="s">
        <v>874</v>
      </c>
      <c r="B997" s="160">
        <v>4366</v>
      </c>
      <c r="C997" s="161">
        <v>9475</v>
      </c>
      <c r="D997" s="162">
        <f>B997/C997</f>
        <v>0.4608</v>
      </c>
    </row>
    <row r="998" spans="1:4">
      <c r="A998" s="159" t="s">
        <v>875</v>
      </c>
      <c r="B998" s="160">
        <v>300</v>
      </c>
      <c r="C998" s="161">
        <v>-700</v>
      </c>
      <c r="D998" s="162">
        <f>B998/C998</f>
        <v>-0.4286</v>
      </c>
    </row>
    <row r="999" spans="1:4">
      <c r="A999" s="159" t="s">
        <v>876</v>
      </c>
      <c r="B999" s="160">
        <v>0</v>
      </c>
      <c r="C999" s="161"/>
      <c r="D999" s="162"/>
    </row>
    <row r="1000" spans="1:4">
      <c r="A1000" s="159" t="s">
        <v>135</v>
      </c>
      <c r="B1000" s="160"/>
      <c r="C1000" s="161"/>
      <c r="D1000" s="162"/>
    </row>
    <row r="1001" spans="1:4">
      <c r="A1001" s="159" t="s">
        <v>136</v>
      </c>
      <c r="B1001" s="160"/>
      <c r="C1001" s="161"/>
      <c r="D1001" s="162"/>
    </row>
    <row r="1002" spans="1:4">
      <c r="A1002" s="159" t="s">
        <v>137</v>
      </c>
      <c r="B1002" s="160"/>
      <c r="C1002" s="161"/>
      <c r="D1002" s="162"/>
    </row>
    <row r="1003" spans="1:4">
      <c r="A1003" s="159" t="s">
        <v>877</v>
      </c>
      <c r="B1003" s="160"/>
      <c r="C1003" s="161"/>
      <c r="D1003" s="162"/>
    </row>
    <row r="1004" spans="1:4">
      <c r="A1004" s="159" t="s">
        <v>878</v>
      </c>
      <c r="B1004" s="160"/>
      <c r="C1004" s="161"/>
      <c r="D1004" s="162"/>
    </row>
    <row r="1005" spans="1:4">
      <c r="A1005" s="159" t="s">
        <v>879</v>
      </c>
      <c r="B1005" s="160"/>
      <c r="C1005" s="161"/>
      <c r="D1005" s="162"/>
    </row>
    <row r="1006" spans="1:4">
      <c r="A1006" s="159" t="s">
        <v>880</v>
      </c>
      <c r="B1006" s="160"/>
      <c r="C1006" s="161"/>
      <c r="D1006" s="162"/>
    </row>
    <row r="1007" spans="1:4">
      <c r="A1007" s="159" t="s">
        <v>881</v>
      </c>
      <c r="B1007" s="160"/>
      <c r="C1007" s="161"/>
      <c r="D1007" s="162"/>
    </row>
    <row r="1008" spans="1:4">
      <c r="A1008" s="159" t="s">
        <v>882</v>
      </c>
      <c r="B1008" s="160"/>
      <c r="C1008" s="161"/>
      <c r="D1008" s="162"/>
    </row>
    <row r="1009" spans="1:4">
      <c r="A1009" s="159" t="s">
        <v>883</v>
      </c>
      <c r="B1009" s="160">
        <v>0</v>
      </c>
      <c r="C1009" s="161">
        <v>0</v>
      </c>
      <c r="D1009" s="162"/>
    </row>
    <row r="1010" spans="1:4">
      <c r="A1010" s="159" t="s">
        <v>135</v>
      </c>
      <c r="B1010" s="160"/>
      <c r="C1010" s="161"/>
      <c r="D1010" s="162"/>
    </row>
    <row r="1011" spans="1:4">
      <c r="A1011" s="159" t="s">
        <v>136</v>
      </c>
      <c r="B1011" s="160"/>
      <c r="C1011" s="161"/>
      <c r="D1011" s="162"/>
    </row>
    <row r="1012" spans="1:4">
      <c r="A1012" s="159" t="s">
        <v>137</v>
      </c>
      <c r="B1012" s="160"/>
      <c r="C1012" s="161"/>
      <c r="D1012" s="162"/>
    </row>
    <row r="1013" spans="1:4">
      <c r="A1013" s="159" t="s">
        <v>884</v>
      </c>
      <c r="B1013" s="160"/>
      <c r="C1013" s="161"/>
      <c r="D1013" s="162"/>
    </row>
    <row r="1014" spans="1:4">
      <c r="A1014" s="159" t="s">
        <v>885</v>
      </c>
      <c r="B1014" s="160"/>
      <c r="C1014" s="161"/>
      <c r="D1014" s="162"/>
    </row>
    <row r="1015" spans="1:4">
      <c r="A1015" s="159" t="s">
        <v>886</v>
      </c>
      <c r="B1015" s="160"/>
      <c r="C1015" s="161"/>
      <c r="D1015" s="162"/>
    </row>
    <row r="1016" spans="1:4">
      <c r="A1016" s="159" t="s">
        <v>887</v>
      </c>
      <c r="B1016" s="160"/>
      <c r="C1016" s="161"/>
      <c r="D1016" s="162"/>
    </row>
    <row r="1017" spans="1:4">
      <c r="A1017" s="159" t="s">
        <v>888</v>
      </c>
      <c r="B1017" s="160"/>
      <c r="C1017" s="161"/>
      <c r="D1017" s="162"/>
    </row>
    <row r="1018" spans="1:4">
      <c r="A1018" s="159" t="s">
        <v>889</v>
      </c>
      <c r="B1018" s="160"/>
      <c r="C1018" s="161"/>
      <c r="D1018" s="162"/>
    </row>
    <row r="1019" spans="1:4">
      <c r="A1019" s="159" t="s">
        <v>890</v>
      </c>
      <c r="B1019" s="160"/>
      <c r="C1019" s="161"/>
      <c r="D1019" s="162"/>
    </row>
    <row r="1020" spans="1:4">
      <c r="A1020" s="159" t="s">
        <v>891</v>
      </c>
      <c r="B1020" s="160"/>
      <c r="C1020" s="161"/>
      <c r="D1020" s="162"/>
    </row>
    <row r="1021" spans="1:4">
      <c r="A1021" s="159" t="s">
        <v>892</v>
      </c>
      <c r="B1021" s="160"/>
      <c r="C1021" s="161"/>
      <c r="D1021" s="162"/>
    </row>
    <row r="1022" spans="1:4">
      <c r="A1022" s="159" t="s">
        <v>893</v>
      </c>
      <c r="B1022" s="160"/>
      <c r="C1022" s="161"/>
      <c r="D1022" s="162"/>
    </row>
    <row r="1023" spans="1:4">
      <c r="A1023" s="159" t="s">
        <v>894</v>
      </c>
      <c r="B1023" s="160"/>
      <c r="C1023" s="161"/>
      <c r="D1023" s="162"/>
    </row>
    <row r="1024" spans="1:4">
      <c r="A1024" s="159" t="s">
        <v>895</v>
      </c>
      <c r="B1024" s="160"/>
      <c r="C1024" s="161"/>
      <c r="D1024" s="162"/>
    </row>
    <row r="1025" spans="1:4">
      <c r="A1025" s="159" t="s">
        <v>896</v>
      </c>
      <c r="B1025" s="160">
        <v>0</v>
      </c>
      <c r="C1025" s="161">
        <v>0</v>
      </c>
      <c r="D1025" s="162"/>
    </row>
    <row r="1026" spans="1:4">
      <c r="A1026" s="159" t="s">
        <v>135</v>
      </c>
      <c r="B1026" s="160"/>
      <c r="C1026" s="161"/>
      <c r="D1026" s="162"/>
    </row>
    <row r="1027" spans="1:4">
      <c r="A1027" s="159" t="s">
        <v>136</v>
      </c>
      <c r="B1027" s="160"/>
      <c r="C1027" s="161"/>
      <c r="D1027" s="162"/>
    </row>
    <row r="1028" spans="1:4">
      <c r="A1028" s="159" t="s">
        <v>137</v>
      </c>
      <c r="B1028" s="160"/>
      <c r="C1028" s="161"/>
      <c r="D1028" s="162"/>
    </row>
    <row r="1029" spans="1:4">
      <c r="A1029" s="159" t="s">
        <v>897</v>
      </c>
      <c r="B1029" s="160"/>
      <c r="C1029" s="161"/>
      <c r="D1029" s="162"/>
    </row>
    <row r="1030" spans="1:4">
      <c r="A1030" s="159" t="s">
        <v>898</v>
      </c>
      <c r="B1030" s="160">
        <v>0</v>
      </c>
      <c r="C1030" s="161">
        <v>0</v>
      </c>
      <c r="D1030" s="162"/>
    </row>
    <row r="1031" spans="1:4">
      <c r="A1031" s="159" t="s">
        <v>135</v>
      </c>
      <c r="B1031" s="160"/>
      <c r="C1031" s="161"/>
      <c r="D1031" s="162"/>
    </row>
    <row r="1032" spans="1:4">
      <c r="A1032" s="159" t="s">
        <v>136</v>
      </c>
      <c r="B1032" s="160"/>
      <c r="C1032" s="161"/>
      <c r="D1032" s="162"/>
    </row>
    <row r="1033" spans="1:4">
      <c r="A1033" s="159" t="s">
        <v>137</v>
      </c>
      <c r="B1033" s="160"/>
      <c r="C1033" s="161"/>
      <c r="D1033" s="162"/>
    </row>
    <row r="1034" spans="1:4">
      <c r="A1034" s="159" t="s">
        <v>899</v>
      </c>
      <c r="B1034" s="160"/>
      <c r="C1034" s="161"/>
      <c r="D1034" s="162"/>
    </row>
    <row r="1035" spans="1:4">
      <c r="A1035" s="159" t="s">
        <v>900</v>
      </c>
      <c r="B1035" s="160"/>
      <c r="C1035" s="161"/>
      <c r="D1035" s="162"/>
    </row>
    <row r="1036" spans="1:4">
      <c r="A1036" s="159" t="s">
        <v>901</v>
      </c>
      <c r="B1036" s="160"/>
      <c r="C1036" s="161"/>
      <c r="D1036" s="162"/>
    </row>
    <row r="1037" spans="1:4">
      <c r="A1037" s="159" t="s">
        <v>902</v>
      </c>
      <c r="B1037" s="160"/>
      <c r="C1037" s="161"/>
      <c r="D1037" s="162"/>
    </row>
    <row r="1038" spans="1:4">
      <c r="A1038" s="159" t="s">
        <v>903</v>
      </c>
      <c r="B1038" s="160"/>
      <c r="C1038" s="161"/>
      <c r="D1038" s="162"/>
    </row>
    <row r="1039" spans="1:4">
      <c r="A1039" s="159" t="s">
        <v>144</v>
      </c>
      <c r="B1039" s="160"/>
      <c r="C1039" s="161"/>
      <c r="D1039" s="162"/>
    </row>
    <row r="1040" spans="1:4">
      <c r="A1040" s="159" t="s">
        <v>904</v>
      </c>
      <c r="B1040" s="160"/>
      <c r="C1040" s="161"/>
      <c r="D1040" s="162"/>
    </row>
    <row r="1041" spans="1:4">
      <c r="A1041" s="159" t="s">
        <v>905</v>
      </c>
      <c r="B1041" s="160">
        <v>0</v>
      </c>
      <c r="C1041" s="161">
        <v>0</v>
      </c>
      <c r="D1041" s="162"/>
    </row>
    <row r="1042" spans="1:4">
      <c r="A1042" s="159" t="s">
        <v>135</v>
      </c>
      <c r="B1042" s="160"/>
      <c r="C1042" s="161"/>
      <c r="D1042" s="162"/>
    </row>
    <row r="1043" spans="1:4">
      <c r="A1043" s="159" t="s">
        <v>136</v>
      </c>
      <c r="B1043" s="160"/>
      <c r="C1043" s="161"/>
      <c r="D1043" s="162"/>
    </row>
    <row r="1044" spans="1:4">
      <c r="A1044" s="159" t="s">
        <v>137</v>
      </c>
      <c r="B1044" s="160"/>
      <c r="C1044" s="161"/>
      <c r="D1044" s="162"/>
    </row>
    <row r="1045" spans="1:4">
      <c r="A1045" s="159" t="s">
        <v>906</v>
      </c>
      <c r="B1045" s="160"/>
      <c r="C1045" s="161"/>
      <c r="D1045" s="162"/>
    </row>
    <row r="1046" spans="1:4">
      <c r="A1046" s="159" t="s">
        <v>907</v>
      </c>
      <c r="B1046" s="160"/>
      <c r="C1046" s="161"/>
      <c r="D1046" s="162"/>
    </row>
    <row r="1047" spans="1:4">
      <c r="A1047" s="159" t="s">
        <v>908</v>
      </c>
      <c r="B1047" s="160"/>
      <c r="C1047" s="161"/>
      <c r="D1047" s="162"/>
    </row>
    <row r="1048" spans="1:4">
      <c r="A1048" s="159" t="s">
        <v>909</v>
      </c>
      <c r="B1048" s="160">
        <v>0</v>
      </c>
      <c r="C1048" s="161">
        <v>-700</v>
      </c>
      <c r="D1048" s="162">
        <f>B1048/C1048</f>
        <v>0</v>
      </c>
    </row>
    <row r="1049" spans="1:4">
      <c r="A1049" s="159" t="s">
        <v>135</v>
      </c>
      <c r="B1049" s="160"/>
      <c r="C1049" s="161"/>
      <c r="D1049" s="162"/>
    </row>
    <row r="1050" spans="1:4">
      <c r="A1050" s="159" t="s">
        <v>136</v>
      </c>
      <c r="B1050" s="160"/>
      <c r="C1050" s="161"/>
      <c r="D1050" s="162"/>
    </row>
    <row r="1051" spans="1:4">
      <c r="A1051" s="159" t="s">
        <v>137</v>
      </c>
      <c r="B1051" s="160"/>
      <c r="C1051" s="161"/>
      <c r="D1051" s="162"/>
    </row>
    <row r="1052" spans="1:4">
      <c r="A1052" s="159" t="s">
        <v>910</v>
      </c>
      <c r="B1052" s="160"/>
      <c r="C1052" s="161"/>
      <c r="D1052" s="162"/>
    </row>
    <row r="1053" spans="1:4">
      <c r="A1053" s="159" t="s">
        <v>911</v>
      </c>
      <c r="B1053" s="160"/>
      <c r="C1053" s="161"/>
      <c r="D1053" s="162"/>
    </row>
    <row r="1054" spans="1:4">
      <c r="A1054" s="159" t="s">
        <v>912</v>
      </c>
      <c r="B1054" s="160"/>
      <c r="C1054" s="161"/>
      <c r="D1054" s="162"/>
    </row>
    <row r="1055" spans="1:4">
      <c r="A1055" s="159" t="s">
        <v>913</v>
      </c>
      <c r="B1055" s="160"/>
      <c r="C1055" s="161">
        <v>-700</v>
      </c>
      <c r="D1055" s="162">
        <f>B1055/C1055</f>
        <v>0</v>
      </c>
    </row>
    <row r="1056" spans="1:4">
      <c r="A1056" s="159" t="s">
        <v>914</v>
      </c>
      <c r="B1056" s="160">
        <v>300</v>
      </c>
      <c r="C1056" s="161">
        <v>0</v>
      </c>
      <c r="D1056" s="162"/>
    </row>
    <row r="1057" spans="1:4">
      <c r="A1057" s="159" t="s">
        <v>915</v>
      </c>
      <c r="B1057" s="160"/>
      <c r="C1057" s="161"/>
      <c r="D1057" s="162"/>
    </row>
    <row r="1058" spans="1:4">
      <c r="A1058" s="159" t="s">
        <v>916</v>
      </c>
      <c r="B1058" s="160"/>
      <c r="C1058" s="161"/>
      <c r="D1058" s="162"/>
    </row>
    <row r="1059" spans="1:4">
      <c r="A1059" s="159" t="s">
        <v>917</v>
      </c>
      <c r="B1059" s="160"/>
      <c r="C1059" s="161"/>
      <c r="D1059" s="162"/>
    </row>
    <row r="1060" spans="1:4">
      <c r="A1060" s="159" t="s">
        <v>918</v>
      </c>
      <c r="B1060" s="160"/>
      <c r="C1060" s="161"/>
      <c r="D1060" s="162"/>
    </row>
    <row r="1061" spans="1:4">
      <c r="A1061" s="159" t="s">
        <v>919</v>
      </c>
      <c r="B1061" s="160">
        <v>300</v>
      </c>
      <c r="C1061" s="161"/>
      <c r="D1061" s="162"/>
    </row>
    <row r="1062" spans="1:4">
      <c r="A1062" s="159" t="s">
        <v>920</v>
      </c>
      <c r="B1062" s="160">
        <v>3732</v>
      </c>
      <c r="C1062" s="161">
        <v>30116</v>
      </c>
      <c r="D1062" s="162">
        <f>B1062/C1062</f>
        <v>0.1239</v>
      </c>
    </row>
    <row r="1063" spans="1:4">
      <c r="A1063" s="159" t="s">
        <v>921</v>
      </c>
      <c r="B1063" s="160">
        <v>300</v>
      </c>
      <c r="C1063" s="161">
        <v>265</v>
      </c>
      <c r="D1063" s="162">
        <f>B1063/C1063</f>
        <v>1.1321</v>
      </c>
    </row>
    <row r="1064" spans="1:4">
      <c r="A1064" s="159" t="s">
        <v>135</v>
      </c>
      <c r="B1064" s="160">
        <v>190</v>
      </c>
      <c r="C1064" s="161">
        <v>188</v>
      </c>
      <c r="D1064" s="162">
        <f>B1064/C1064</f>
        <v>1.0106</v>
      </c>
    </row>
    <row r="1065" spans="1:4">
      <c r="A1065" s="159" t="s">
        <v>136</v>
      </c>
      <c r="B1065" s="160"/>
      <c r="C1065" s="161"/>
      <c r="D1065" s="162"/>
    </row>
    <row r="1066" spans="1:4">
      <c r="A1066" s="159" t="s">
        <v>137</v>
      </c>
      <c r="B1066" s="160"/>
      <c r="C1066" s="161"/>
      <c r="D1066" s="162"/>
    </row>
    <row r="1067" spans="1:4">
      <c r="A1067" s="159" t="s">
        <v>922</v>
      </c>
      <c r="B1067" s="160"/>
      <c r="C1067" s="161"/>
      <c r="D1067" s="162"/>
    </row>
    <row r="1068" spans="1:4">
      <c r="A1068" s="159" t="s">
        <v>923</v>
      </c>
      <c r="B1068" s="160"/>
      <c r="C1068" s="161"/>
      <c r="D1068" s="162"/>
    </row>
    <row r="1069" spans="1:4">
      <c r="A1069" s="159" t="s">
        <v>924</v>
      </c>
      <c r="B1069" s="160"/>
      <c r="C1069" s="161"/>
      <c r="D1069" s="162"/>
    </row>
    <row r="1070" spans="1:4">
      <c r="A1070" s="159" t="s">
        <v>925</v>
      </c>
      <c r="B1070" s="160"/>
      <c r="C1070" s="161"/>
      <c r="D1070" s="162"/>
    </row>
    <row r="1071" spans="1:4">
      <c r="A1071" s="159" t="s">
        <v>144</v>
      </c>
      <c r="B1071" s="160">
        <v>170</v>
      </c>
      <c r="C1071" s="161">
        <v>57</v>
      </c>
      <c r="D1071" s="162">
        <f>B1071/C1071</f>
        <v>2.9825</v>
      </c>
    </row>
    <row r="1072" spans="1:4">
      <c r="A1072" s="159" t="s">
        <v>926</v>
      </c>
      <c r="B1072" s="160">
        <v>40</v>
      </c>
      <c r="C1072" s="161">
        <v>20</v>
      </c>
      <c r="D1072" s="162">
        <f>B1072/C1072</f>
        <v>2</v>
      </c>
    </row>
    <row r="1073" spans="1:4">
      <c r="A1073" s="159" t="s">
        <v>927</v>
      </c>
      <c r="B1073" s="160">
        <v>0</v>
      </c>
      <c r="C1073" s="161">
        <v>0</v>
      </c>
      <c r="D1073" s="162"/>
    </row>
    <row r="1074" spans="1:4">
      <c r="A1074" s="159" t="s">
        <v>135</v>
      </c>
      <c r="B1074" s="160"/>
      <c r="C1074" s="161"/>
      <c r="D1074" s="162"/>
    </row>
    <row r="1075" spans="1:4">
      <c r="A1075" s="159" t="s">
        <v>136</v>
      </c>
      <c r="B1075" s="160"/>
      <c r="C1075" s="161"/>
      <c r="D1075" s="162"/>
    </row>
    <row r="1076" spans="1:4">
      <c r="A1076" s="159" t="s">
        <v>137</v>
      </c>
      <c r="B1076" s="160"/>
      <c r="C1076" s="161"/>
      <c r="D1076" s="162"/>
    </row>
    <row r="1077" spans="1:4">
      <c r="A1077" s="159" t="s">
        <v>928</v>
      </c>
      <c r="B1077" s="160"/>
      <c r="C1077" s="161"/>
      <c r="D1077" s="162"/>
    </row>
    <row r="1078" spans="1:4">
      <c r="A1078" s="159" t="s">
        <v>929</v>
      </c>
      <c r="B1078" s="160"/>
      <c r="C1078" s="161"/>
      <c r="D1078" s="162"/>
    </row>
    <row r="1079" spans="1:4">
      <c r="A1079" s="159" t="s">
        <v>930</v>
      </c>
      <c r="B1079" s="160">
        <v>3432</v>
      </c>
      <c r="C1079" s="161">
        <v>2851</v>
      </c>
      <c r="D1079" s="162">
        <f>B1079/C1079</f>
        <v>1.2038</v>
      </c>
    </row>
    <row r="1080" spans="1:4">
      <c r="A1080" s="159" t="s">
        <v>931</v>
      </c>
      <c r="B1080" s="160"/>
      <c r="C1080" s="161"/>
      <c r="D1080" s="162"/>
    </row>
    <row r="1081" spans="1:4">
      <c r="A1081" s="159" t="s">
        <v>932</v>
      </c>
      <c r="B1081" s="160">
        <v>3432</v>
      </c>
      <c r="C1081" s="161">
        <v>2851</v>
      </c>
      <c r="D1081" s="162">
        <f>B1081/C1081</f>
        <v>1.2038</v>
      </c>
    </row>
    <row r="1082" spans="1:4">
      <c r="A1082" s="159" t="s">
        <v>933</v>
      </c>
      <c r="B1082" s="160">
        <v>150</v>
      </c>
      <c r="C1082" s="161">
        <v>0</v>
      </c>
      <c r="D1082" s="162"/>
    </row>
    <row r="1083" spans="1:4">
      <c r="A1083" s="159" t="s">
        <v>934</v>
      </c>
      <c r="B1083" s="160"/>
      <c r="C1083" s="161">
        <v>0</v>
      </c>
      <c r="D1083" s="162"/>
    </row>
    <row r="1084" spans="1:4">
      <c r="A1084" s="159" t="s">
        <v>135</v>
      </c>
      <c r="B1084" s="160"/>
      <c r="C1084" s="161"/>
      <c r="D1084" s="162"/>
    </row>
    <row r="1085" spans="1:4">
      <c r="A1085" s="159" t="s">
        <v>136</v>
      </c>
      <c r="B1085" s="160"/>
      <c r="C1085" s="161"/>
      <c r="D1085" s="162"/>
    </row>
    <row r="1086" spans="1:4">
      <c r="A1086" s="159" t="s">
        <v>137</v>
      </c>
      <c r="B1086" s="160"/>
      <c r="C1086" s="161"/>
      <c r="D1086" s="162"/>
    </row>
    <row r="1087" spans="1:4">
      <c r="A1087" s="159" t="s">
        <v>935</v>
      </c>
      <c r="B1087" s="160"/>
      <c r="C1087" s="161"/>
      <c r="D1087" s="162"/>
    </row>
    <row r="1088" spans="1:4">
      <c r="A1088" s="159" t="s">
        <v>144</v>
      </c>
      <c r="B1088" s="160"/>
      <c r="C1088" s="161"/>
      <c r="D1088" s="162"/>
    </row>
    <row r="1089" spans="1:4">
      <c r="A1089" s="159" t="s">
        <v>936</v>
      </c>
      <c r="B1089" s="160"/>
      <c r="C1089" s="161"/>
      <c r="D1089" s="162"/>
    </row>
    <row r="1090" spans="1:4">
      <c r="A1090" s="159" t="s">
        <v>937</v>
      </c>
      <c r="B1090" s="160"/>
      <c r="C1090" s="161">
        <v>0</v>
      </c>
      <c r="D1090" s="162"/>
    </row>
    <row r="1091" spans="1:4">
      <c r="A1091" s="159" t="s">
        <v>938</v>
      </c>
      <c r="B1091" s="160"/>
      <c r="C1091" s="161"/>
      <c r="D1091" s="162"/>
    </row>
    <row r="1092" spans="1:4">
      <c r="A1092" s="159" t="s">
        <v>939</v>
      </c>
      <c r="B1092" s="160"/>
      <c r="C1092" s="161"/>
      <c r="D1092" s="162"/>
    </row>
    <row r="1093" spans="1:4">
      <c r="A1093" s="159" t="s">
        <v>940</v>
      </c>
      <c r="B1093" s="160"/>
      <c r="C1093" s="161"/>
      <c r="D1093" s="162"/>
    </row>
    <row r="1094" spans="1:4">
      <c r="A1094" s="159" t="s">
        <v>941</v>
      </c>
      <c r="B1094" s="160"/>
      <c r="C1094" s="161"/>
      <c r="D1094" s="162"/>
    </row>
    <row r="1095" spans="1:4">
      <c r="A1095" s="159" t="s">
        <v>942</v>
      </c>
      <c r="B1095" s="160"/>
      <c r="C1095" s="161"/>
      <c r="D1095" s="162"/>
    </row>
    <row r="1096" spans="1:4">
      <c r="A1096" s="159" t="s">
        <v>943</v>
      </c>
      <c r="B1096" s="160"/>
      <c r="C1096" s="161"/>
      <c r="D1096" s="162"/>
    </row>
    <row r="1097" spans="1:4">
      <c r="A1097" s="159" t="s">
        <v>944</v>
      </c>
      <c r="B1097" s="160"/>
      <c r="C1097" s="161"/>
      <c r="D1097" s="162"/>
    </row>
    <row r="1098" spans="1:4">
      <c r="A1098" s="159" t="s">
        <v>945</v>
      </c>
      <c r="B1098" s="160"/>
      <c r="C1098" s="161"/>
      <c r="D1098" s="162"/>
    </row>
    <row r="1099" spans="1:4">
      <c r="A1099" s="159" t="s">
        <v>946</v>
      </c>
      <c r="B1099" s="160"/>
      <c r="C1099" s="161"/>
      <c r="D1099" s="162"/>
    </row>
    <row r="1100" spans="1:4">
      <c r="A1100" s="159" t="s">
        <v>947</v>
      </c>
      <c r="B1100" s="160"/>
      <c r="C1100" s="161">
        <v>0</v>
      </c>
      <c r="D1100" s="162"/>
    </row>
    <row r="1101" spans="1:4">
      <c r="A1101" s="159" t="s">
        <v>948</v>
      </c>
      <c r="B1101" s="160"/>
      <c r="C1101" s="161"/>
      <c r="D1101" s="162"/>
    </row>
    <row r="1102" spans="1:4">
      <c r="A1102" s="159" t="s">
        <v>949</v>
      </c>
      <c r="B1102" s="160"/>
      <c r="C1102" s="161"/>
      <c r="D1102" s="162"/>
    </row>
    <row r="1103" spans="1:4">
      <c r="A1103" s="159" t="s">
        <v>950</v>
      </c>
      <c r="B1103" s="160"/>
      <c r="C1103" s="161"/>
      <c r="D1103" s="162"/>
    </row>
    <row r="1104" spans="1:4">
      <c r="A1104" s="159" t="s">
        <v>951</v>
      </c>
      <c r="B1104" s="160"/>
      <c r="C1104" s="161"/>
      <c r="D1104" s="162"/>
    </row>
    <row r="1105" spans="1:4">
      <c r="A1105" s="159" t="s">
        <v>952</v>
      </c>
      <c r="B1105" s="160"/>
      <c r="C1105" s="161"/>
      <c r="D1105" s="162"/>
    </row>
    <row r="1106" spans="1:4">
      <c r="A1106" s="159" t="s">
        <v>953</v>
      </c>
      <c r="B1106" s="160"/>
      <c r="C1106" s="161">
        <v>0</v>
      </c>
      <c r="D1106" s="162"/>
    </row>
    <row r="1107" spans="1:4">
      <c r="A1107" s="159" t="s">
        <v>954</v>
      </c>
      <c r="B1107" s="160"/>
      <c r="C1107" s="161"/>
      <c r="D1107" s="162"/>
    </row>
    <row r="1108" spans="1:4">
      <c r="A1108" s="159" t="s">
        <v>955</v>
      </c>
      <c r="B1108" s="160"/>
      <c r="C1108" s="161"/>
      <c r="D1108" s="162"/>
    </row>
    <row r="1109" spans="1:4">
      <c r="A1109" s="159" t="s">
        <v>956</v>
      </c>
      <c r="B1109" s="160">
        <v>150</v>
      </c>
      <c r="C1109" s="161">
        <v>0</v>
      </c>
      <c r="D1109" s="162"/>
    </row>
    <row r="1110" spans="1:4">
      <c r="A1110" s="159" t="s">
        <v>957</v>
      </c>
      <c r="B1110" s="160"/>
      <c r="C1110" s="161"/>
      <c r="D1110" s="162"/>
    </row>
    <row r="1111" spans="1:4">
      <c r="A1111" s="159" t="s">
        <v>958</v>
      </c>
      <c r="B1111" s="160">
        <v>150</v>
      </c>
      <c r="C1111" s="161"/>
      <c r="D1111" s="162"/>
    </row>
    <row r="1112" spans="1:4">
      <c r="A1112" s="159" t="s">
        <v>959</v>
      </c>
      <c r="B1112" s="160">
        <v>178</v>
      </c>
      <c r="C1112" s="161">
        <v>165</v>
      </c>
      <c r="D1112" s="162">
        <f>B1112/C1112</f>
        <v>1.0788</v>
      </c>
    </row>
    <row r="1113" spans="1:4">
      <c r="A1113" s="159" t="s">
        <v>960</v>
      </c>
      <c r="B1113" s="160"/>
      <c r="C1113" s="161"/>
      <c r="D1113" s="162"/>
    </row>
    <row r="1114" spans="1:4">
      <c r="A1114" s="159" t="s">
        <v>961</v>
      </c>
      <c r="B1114" s="160"/>
      <c r="C1114" s="161"/>
      <c r="D1114" s="162"/>
    </row>
    <row r="1115" spans="1:4">
      <c r="A1115" s="159" t="s">
        <v>962</v>
      </c>
      <c r="B1115" s="160"/>
      <c r="C1115" s="161"/>
      <c r="D1115" s="162"/>
    </row>
    <row r="1116" spans="1:4">
      <c r="A1116" s="159" t="s">
        <v>963</v>
      </c>
      <c r="B1116" s="160"/>
      <c r="C1116" s="161"/>
      <c r="D1116" s="162"/>
    </row>
    <row r="1117" spans="1:4">
      <c r="A1117" s="159" t="s">
        <v>964</v>
      </c>
      <c r="B1117" s="160"/>
      <c r="C1117" s="161"/>
      <c r="D1117" s="162"/>
    </row>
    <row r="1118" spans="1:4">
      <c r="A1118" s="159" t="s">
        <v>965</v>
      </c>
      <c r="B1118" s="160"/>
      <c r="C1118" s="161"/>
      <c r="D1118" s="162"/>
    </row>
    <row r="1119" spans="1:4">
      <c r="A1119" s="159" t="s">
        <v>966</v>
      </c>
      <c r="B1119" s="160"/>
      <c r="C1119" s="161"/>
      <c r="D1119" s="162"/>
    </row>
    <row r="1120" spans="1:4">
      <c r="A1120" s="159" t="s">
        <v>967</v>
      </c>
      <c r="B1120" s="160"/>
      <c r="C1120" s="161">
        <v>165</v>
      </c>
      <c r="D1120" s="162">
        <f>B1120/C1120</f>
        <v>0</v>
      </c>
    </row>
    <row r="1121" spans="1:4">
      <c r="A1121" s="159" t="s">
        <v>968</v>
      </c>
      <c r="B1121" s="160">
        <v>178</v>
      </c>
      <c r="C1121" s="161">
        <v>165</v>
      </c>
      <c r="D1121" s="162">
        <f>B1121/C1121</f>
        <v>1.0788</v>
      </c>
    </row>
    <row r="1122" spans="1:4">
      <c r="A1122" s="159" t="s">
        <v>969</v>
      </c>
      <c r="B1122" s="160">
        <v>2382</v>
      </c>
      <c r="C1122" s="161">
        <v>5439</v>
      </c>
      <c r="D1122" s="162">
        <f>B1122/C1122</f>
        <v>0.4379</v>
      </c>
    </row>
    <row r="1123" spans="1:4">
      <c r="A1123" s="159" t="s">
        <v>970</v>
      </c>
      <c r="B1123" s="160">
        <v>970</v>
      </c>
      <c r="C1123" s="161">
        <v>2255</v>
      </c>
      <c r="D1123" s="162">
        <f>B1123/C1123</f>
        <v>0.4302</v>
      </c>
    </row>
    <row r="1124" spans="1:4">
      <c r="A1124" s="159" t="s">
        <v>135</v>
      </c>
      <c r="B1124" s="160">
        <v>712</v>
      </c>
      <c r="C1124" s="161">
        <v>1657</v>
      </c>
      <c r="D1124" s="162">
        <f>B1124/C1124</f>
        <v>0.4297</v>
      </c>
    </row>
    <row r="1125" spans="1:4">
      <c r="A1125" s="159" t="s">
        <v>136</v>
      </c>
      <c r="B1125" s="160"/>
      <c r="C1125" s="161"/>
      <c r="D1125" s="162"/>
    </row>
    <row r="1126" spans="1:4">
      <c r="A1126" s="159" t="s">
        <v>137</v>
      </c>
      <c r="B1126" s="160"/>
      <c r="C1126" s="161"/>
      <c r="D1126" s="162"/>
    </row>
    <row r="1127" spans="1:4">
      <c r="A1127" s="159" t="s">
        <v>971</v>
      </c>
      <c r="B1127" s="160"/>
      <c r="C1127" s="161"/>
      <c r="D1127" s="162"/>
    </row>
    <row r="1128" spans="1:4">
      <c r="A1128" s="159" t="s">
        <v>972</v>
      </c>
      <c r="B1128" s="160"/>
      <c r="C1128" s="161"/>
      <c r="D1128" s="162"/>
    </row>
    <row r="1129" spans="1:4">
      <c r="A1129" s="159" t="s">
        <v>973</v>
      </c>
      <c r="B1129" s="160"/>
      <c r="C1129" s="161"/>
      <c r="D1129" s="162"/>
    </row>
    <row r="1130" spans="1:4">
      <c r="A1130" s="159" t="s">
        <v>974</v>
      </c>
      <c r="B1130" s="160"/>
      <c r="C1130" s="161"/>
      <c r="D1130" s="162"/>
    </row>
    <row r="1131" spans="1:4">
      <c r="A1131" s="159" t="s">
        <v>975</v>
      </c>
      <c r="B1131" s="160"/>
      <c r="C1131" s="161"/>
      <c r="D1131" s="162"/>
    </row>
    <row r="1132" spans="1:4">
      <c r="A1132" s="159" t="s">
        <v>976</v>
      </c>
      <c r="B1132" s="160"/>
      <c r="C1132" s="161"/>
      <c r="D1132" s="162"/>
    </row>
    <row r="1133" spans="1:4">
      <c r="A1133" s="159" t="s">
        <v>977</v>
      </c>
      <c r="B1133" s="160"/>
      <c r="C1133" s="161"/>
      <c r="D1133" s="162"/>
    </row>
    <row r="1134" spans="1:4">
      <c r="A1134" s="159" t="s">
        <v>978</v>
      </c>
      <c r="B1134" s="160">
        <v>52</v>
      </c>
      <c r="C1134" s="161">
        <v>123</v>
      </c>
      <c r="D1134" s="162">
        <f>B1134/C1134</f>
        <v>0.4228</v>
      </c>
    </row>
    <row r="1135" spans="1:4">
      <c r="A1135" s="159" t="s">
        <v>979</v>
      </c>
      <c r="B1135" s="160"/>
      <c r="C1135" s="161"/>
      <c r="D1135" s="162"/>
    </row>
    <row r="1136" spans="1:4">
      <c r="A1136" s="159" t="s">
        <v>980</v>
      </c>
      <c r="B1136" s="160"/>
      <c r="C1136" s="161"/>
      <c r="D1136" s="162"/>
    </row>
    <row r="1137" spans="1:4">
      <c r="A1137" s="159" t="s">
        <v>981</v>
      </c>
      <c r="B1137" s="160"/>
      <c r="C1137" s="161"/>
      <c r="D1137" s="162"/>
    </row>
    <row r="1138" spans="1:4">
      <c r="A1138" s="159" t="s">
        <v>982</v>
      </c>
      <c r="B1138" s="160"/>
      <c r="C1138" s="161"/>
      <c r="D1138" s="162"/>
    </row>
    <row r="1139" spans="1:4">
      <c r="A1139" s="159" t="s">
        <v>983</v>
      </c>
      <c r="B1139" s="160"/>
      <c r="C1139" s="161"/>
      <c r="D1139" s="162"/>
    </row>
    <row r="1140" spans="1:4">
      <c r="A1140" s="159" t="s">
        <v>984</v>
      </c>
      <c r="B1140" s="160"/>
      <c r="C1140" s="161"/>
      <c r="D1140" s="162"/>
    </row>
    <row r="1141" spans="1:4">
      <c r="A1141" s="159" t="s">
        <v>985</v>
      </c>
      <c r="B1141" s="160"/>
      <c r="C1141" s="161"/>
      <c r="D1141" s="162"/>
    </row>
    <row r="1142" spans="1:4">
      <c r="A1142" s="159" t="s">
        <v>986</v>
      </c>
      <c r="B1142" s="160"/>
      <c r="C1142" s="161"/>
      <c r="D1142" s="162"/>
    </row>
    <row r="1143" spans="1:4">
      <c r="A1143" s="159" t="s">
        <v>987</v>
      </c>
      <c r="B1143" s="160"/>
      <c r="C1143" s="161"/>
      <c r="D1143" s="162"/>
    </row>
    <row r="1144" spans="1:4">
      <c r="A1144" s="159" t="s">
        <v>988</v>
      </c>
      <c r="B1144" s="160"/>
      <c r="C1144" s="161"/>
      <c r="D1144" s="162"/>
    </row>
    <row r="1145" spans="1:4">
      <c r="A1145" s="159" t="s">
        <v>989</v>
      </c>
      <c r="B1145" s="160"/>
      <c r="C1145" s="161"/>
      <c r="D1145" s="162"/>
    </row>
    <row r="1146" spans="1:4">
      <c r="A1146" s="159" t="s">
        <v>990</v>
      </c>
      <c r="B1146" s="160"/>
      <c r="C1146" s="161"/>
      <c r="D1146" s="162"/>
    </row>
    <row r="1147" spans="1:4">
      <c r="A1147" s="159" t="s">
        <v>991</v>
      </c>
      <c r="B1147" s="160"/>
      <c r="C1147" s="161"/>
      <c r="D1147" s="162"/>
    </row>
    <row r="1148" spans="1:4">
      <c r="A1148" s="159" t="s">
        <v>144</v>
      </c>
      <c r="B1148" s="160">
        <v>190</v>
      </c>
      <c r="C1148" s="161">
        <v>443</v>
      </c>
      <c r="D1148" s="162">
        <f>B1148/C1148</f>
        <v>0.4289</v>
      </c>
    </row>
    <row r="1149" spans="1:4">
      <c r="A1149" s="159" t="s">
        <v>992</v>
      </c>
      <c r="B1149" s="160">
        <v>16</v>
      </c>
      <c r="C1149" s="161">
        <v>32</v>
      </c>
      <c r="D1149" s="162">
        <f>B1149/C1149</f>
        <v>0.5</v>
      </c>
    </row>
    <row r="1150" spans="1:4">
      <c r="A1150" s="159" t="s">
        <v>993</v>
      </c>
      <c r="B1150" s="160">
        <v>36</v>
      </c>
      <c r="C1150" s="161">
        <v>84</v>
      </c>
      <c r="D1150" s="162">
        <f>B1150/C1150</f>
        <v>0.4286</v>
      </c>
    </row>
    <row r="1151" spans="1:4">
      <c r="A1151" s="159" t="s">
        <v>135</v>
      </c>
      <c r="B1151" s="160"/>
      <c r="C1151" s="161"/>
      <c r="D1151" s="162"/>
    </row>
    <row r="1152" spans="1:4">
      <c r="A1152" s="159" t="s">
        <v>136</v>
      </c>
      <c r="B1152" s="160"/>
      <c r="C1152" s="161"/>
      <c r="D1152" s="162"/>
    </row>
    <row r="1153" spans="1:4">
      <c r="A1153" s="159" t="s">
        <v>137</v>
      </c>
      <c r="B1153" s="160">
        <v>36</v>
      </c>
      <c r="C1153" s="161">
        <v>84</v>
      </c>
      <c r="D1153" s="162">
        <f>B1153/C1153</f>
        <v>0.4286</v>
      </c>
    </row>
    <row r="1154" spans="1:4">
      <c r="A1154" s="159" t="s">
        <v>994</v>
      </c>
      <c r="B1154" s="160"/>
      <c r="C1154" s="161"/>
      <c r="D1154" s="162"/>
    </row>
    <row r="1155" spans="1:4">
      <c r="A1155" s="159" t="s">
        <v>995</v>
      </c>
      <c r="B1155" s="160"/>
      <c r="C1155" s="161"/>
      <c r="D1155" s="162"/>
    </row>
    <row r="1156" spans="1:4">
      <c r="A1156" s="159" t="s">
        <v>996</v>
      </c>
      <c r="B1156" s="160"/>
      <c r="C1156" s="161"/>
      <c r="D1156" s="162"/>
    </row>
    <row r="1157" spans="1:4">
      <c r="A1157" s="159" t="s">
        <v>997</v>
      </c>
      <c r="B1157" s="160"/>
      <c r="C1157" s="161"/>
      <c r="D1157" s="162"/>
    </row>
    <row r="1158" spans="1:4">
      <c r="A1158" s="159" t="s">
        <v>998</v>
      </c>
      <c r="B1158" s="160"/>
      <c r="C1158" s="161"/>
      <c r="D1158" s="162"/>
    </row>
    <row r="1159" spans="1:4">
      <c r="A1159" s="159" t="s">
        <v>999</v>
      </c>
      <c r="B1159" s="160"/>
      <c r="C1159" s="161"/>
      <c r="D1159" s="162"/>
    </row>
    <row r="1160" spans="1:4">
      <c r="A1160" s="159" t="s">
        <v>1000</v>
      </c>
      <c r="B1160" s="160"/>
      <c r="C1160" s="161"/>
      <c r="D1160" s="162"/>
    </row>
    <row r="1161" spans="1:4">
      <c r="A1161" s="159" t="s">
        <v>1001</v>
      </c>
      <c r="B1161" s="160"/>
      <c r="C1161" s="161"/>
      <c r="D1161" s="162"/>
    </row>
    <row r="1162" spans="1:4">
      <c r="A1162" s="159" t="s">
        <v>1002</v>
      </c>
      <c r="B1162" s="160"/>
      <c r="C1162" s="161"/>
      <c r="D1162" s="162"/>
    </row>
    <row r="1163" spans="1:4">
      <c r="A1163" s="159" t="s">
        <v>1003</v>
      </c>
      <c r="B1163" s="160"/>
      <c r="C1163" s="161"/>
      <c r="D1163" s="162"/>
    </row>
    <row r="1164" spans="1:4">
      <c r="A1164" s="159" t="s">
        <v>1004</v>
      </c>
      <c r="B1164" s="160"/>
      <c r="C1164" s="161"/>
      <c r="D1164" s="162"/>
    </row>
    <row r="1165" spans="1:4">
      <c r="A1165" s="159" t="s">
        <v>1005</v>
      </c>
      <c r="B1165" s="160">
        <v>1376</v>
      </c>
      <c r="C1165" s="161">
        <v>3100</v>
      </c>
      <c r="D1165" s="162">
        <f t="shared" ref="D1165:D1168" si="8">B1165/C1165</f>
        <v>0.4439</v>
      </c>
    </row>
    <row r="1166" spans="1:4">
      <c r="A1166" s="44" t="s">
        <v>1006</v>
      </c>
      <c r="B1166" s="160">
        <v>1376</v>
      </c>
      <c r="C1166" s="161">
        <v>3100</v>
      </c>
      <c r="D1166" s="162">
        <f t="shared" si="8"/>
        <v>0.4439</v>
      </c>
    </row>
    <row r="1167" spans="1:4">
      <c r="A1167" s="159" t="s">
        <v>1007</v>
      </c>
      <c r="B1167" s="160">
        <v>8311</v>
      </c>
      <c r="C1167" s="161">
        <v>7500</v>
      </c>
      <c r="D1167" s="162">
        <f t="shared" si="8"/>
        <v>1.1081</v>
      </c>
    </row>
    <row r="1168" spans="1:4">
      <c r="A1168" s="159" t="s">
        <v>1008</v>
      </c>
      <c r="B1168" s="160">
        <v>1805</v>
      </c>
      <c r="C1168" s="161">
        <v>1641</v>
      </c>
      <c r="D1168" s="162">
        <f t="shared" si="8"/>
        <v>1.0999</v>
      </c>
    </row>
    <row r="1169" spans="1:4">
      <c r="A1169" s="159" t="s">
        <v>1009</v>
      </c>
      <c r="B1169" s="160"/>
      <c r="C1169" s="161"/>
      <c r="D1169" s="162"/>
    </row>
    <row r="1170" spans="1:4">
      <c r="A1170" s="159" t="s">
        <v>1010</v>
      </c>
      <c r="B1170" s="160"/>
      <c r="C1170" s="161"/>
      <c r="D1170" s="162"/>
    </row>
    <row r="1171" spans="1:4">
      <c r="A1171" s="159" t="s">
        <v>1011</v>
      </c>
      <c r="B1171" s="160"/>
      <c r="C1171" s="161"/>
      <c r="D1171" s="162"/>
    </row>
    <row r="1172" spans="1:4">
      <c r="A1172" s="159" t="s">
        <v>1012</v>
      </c>
      <c r="B1172" s="160"/>
      <c r="C1172" s="161"/>
      <c r="D1172" s="162"/>
    </row>
    <row r="1173" spans="1:4">
      <c r="A1173" s="159" t="s">
        <v>1013</v>
      </c>
      <c r="B1173" s="160"/>
      <c r="C1173" s="161"/>
      <c r="D1173" s="162"/>
    </row>
    <row r="1174" spans="1:4">
      <c r="A1174" s="159" t="s">
        <v>1014</v>
      </c>
      <c r="B1174" s="160"/>
      <c r="C1174" s="161"/>
      <c r="D1174" s="162"/>
    </row>
    <row r="1175" spans="1:4">
      <c r="A1175" s="159" t="s">
        <v>1015</v>
      </c>
      <c r="B1175" s="160"/>
      <c r="C1175" s="161"/>
      <c r="D1175" s="162"/>
    </row>
    <row r="1176" spans="1:4">
      <c r="A1176" s="159" t="s">
        <v>1016</v>
      </c>
      <c r="B1176" s="160"/>
      <c r="C1176" s="161"/>
      <c r="D1176" s="162"/>
    </row>
    <row r="1177" spans="1:4">
      <c r="A1177" s="159" t="s">
        <v>1017</v>
      </c>
      <c r="B1177" s="160"/>
      <c r="C1177" s="161"/>
      <c r="D1177" s="162"/>
    </row>
    <row r="1178" spans="1:4">
      <c r="A1178" s="167" t="s">
        <v>1018</v>
      </c>
      <c r="B1178" s="160">
        <v>1805</v>
      </c>
      <c r="C1178" s="161">
        <v>1641</v>
      </c>
      <c r="D1178" s="162"/>
    </row>
    <row r="1179" spans="1:4">
      <c r="A1179" s="159" t="s">
        <v>1019</v>
      </c>
      <c r="B1179" s="160"/>
      <c r="C1179" s="161"/>
      <c r="D1179" s="162"/>
    </row>
    <row r="1180" spans="1:4">
      <c r="A1180" s="159" t="s">
        <v>1020</v>
      </c>
      <c r="B1180" s="160">
        <v>6395</v>
      </c>
      <c r="C1180" s="161">
        <v>5814</v>
      </c>
      <c r="D1180" s="162">
        <f>B1180/C1180</f>
        <v>1.0999</v>
      </c>
    </row>
    <row r="1181" spans="1:4">
      <c r="A1181" s="159" t="s">
        <v>1021</v>
      </c>
      <c r="B1181" s="160">
        <v>6395</v>
      </c>
      <c r="C1181" s="161">
        <v>7381</v>
      </c>
      <c r="D1181" s="162">
        <f>B1181/C1181</f>
        <v>0.8664</v>
      </c>
    </row>
    <row r="1182" spans="1:4">
      <c r="A1182" s="159" t="s">
        <v>1022</v>
      </c>
      <c r="B1182" s="160"/>
      <c r="C1182" s="161"/>
      <c r="D1182" s="162"/>
    </row>
    <row r="1183" spans="1:4">
      <c r="A1183" s="159" t="s">
        <v>1023</v>
      </c>
      <c r="B1183" s="160"/>
      <c r="C1183" s="161"/>
      <c r="D1183" s="162"/>
    </row>
    <row r="1184" spans="1:4">
      <c r="A1184" s="159" t="s">
        <v>1024</v>
      </c>
      <c r="B1184" s="160">
        <v>50</v>
      </c>
      <c r="C1184" s="161">
        <v>45</v>
      </c>
      <c r="D1184" s="162"/>
    </row>
    <row r="1185" spans="1:4">
      <c r="A1185" s="159" t="s">
        <v>1025</v>
      </c>
      <c r="B1185" s="160">
        <v>50</v>
      </c>
      <c r="C1185" s="161">
        <v>45</v>
      </c>
      <c r="D1185" s="162"/>
    </row>
    <row r="1186" spans="1:4">
      <c r="A1186" s="159" t="s">
        <v>1026</v>
      </c>
      <c r="B1186" s="160"/>
      <c r="C1186" s="161"/>
      <c r="D1186" s="162"/>
    </row>
    <row r="1187" spans="1:4">
      <c r="A1187" s="159" t="s">
        <v>1027</v>
      </c>
      <c r="B1187" s="160">
        <v>81</v>
      </c>
      <c r="C1187" s="161"/>
      <c r="D1187" s="162"/>
    </row>
    <row r="1188" spans="1:4">
      <c r="A1188" s="159" t="s">
        <v>1028</v>
      </c>
      <c r="B1188" s="160">
        <v>419</v>
      </c>
      <c r="C1188" s="161">
        <v>656</v>
      </c>
      <c r="D1188" s="162">
        <f>B1188/C1188</f>
        <v>0.6387</v>
      </c>
    </row>
    <row r="1189" spans="1:4">
      <c r="A1189" s="159" t="s">
        <v>1029</v>
      </c>
      <c r="B1189" s="160">
        <v>405</v>
      </c>
      <c r="C1189" s="161">
        <v>644</v>
      </c>
      <c r="D1189" s="162">
        <f>B1189/C1189</f>
        <v>0.6289</v>
      </c>
    </row>
    <row r="1190" spans="1:4">
      <c r="A1190" s="159" t="s">
        <v>135</v>
      </c>
      <c r="B1190" s="160"/>
      <c r="C1190" s="161"/>
      <c r="D1190" s="162"/>
    </row>
    <row r="1191" spans="1:4">
      <c r="A1191" s="159" t="s">
        <v>136</v>
      </c>
      <c r="B1191" s="160"/>
      <c r="C1191" s="161"/>
      <c r="D1191" s="162"/>
    </row>
    <row r="1192" spans="1:4">
      <c r="A1192" s="159" t="s">
        <v>137</v>
      </c>
      <c r="B1192" s="160"/>
      <c r="C1192" s="161"/>
      <c r="D1192" s="162"/>
    </row>
    <row r="1193" spans="1:4">
      <c r="A1193" s="159" t="s">
        <v>1030</v>
      </c>
      <c r="B1193" s="160"/>
      <c r="C1193" s="161"/>
      <c r="D1193" s="162"/>
    </row>
    <row r="1194" spans="1:4">
      <c r="A1194" s="159" t="s">
        <v>1031</v>
      </c>
      <c r="B1194" s="160"/>
      <c r="C1194" s="161"/>
      <c r="D1194" s="162"/>
    </row>
    <row r="1195" spans="1:4">
      <c r="A1195" s="159" t="s">
        <v>1032</v>
      </c>
      <c r="B1195" s="160"/>
      <c r="C1195" s="161"/>
      <c r="D1195" s="162"/>
    </row>
    <row r="1196" spans="1:4">
      <c r="A1196" s="159" t="s">
        <v>1033</v>
      </c>
      <c r="B1196" s="160"/>
      <c r="C1196" s="161"/>
      <c r="D1196" s="162"/>
    </row>
    <row r="1197" spans="1:4">
      <c r="A1197" s="159" t="s">
        <v>1034</v>
      </c>
      <c r="B1197" s="160"/>
      <c r="C1197" s="161"/>
      <c r="D1197" s="162"/>
    </row>
    <row r="1198" spans="1:4">
      <c r="A1198" s="159" t="s">
        <v>1035</v>
      </c>
      <c r="B1198" s="160"/>
      <c r="C1198" s="161"/>
      <c r="D1198" s="162"/>
    </row>
    <row r="1199" spans="1:4">
      <c r="A1199" s="159" t="s">
        <v>1036</v>
      </c>
      <c r="B1199" s="160"/>
      <c r="C1199" s="161"/>
      <c r="D1199" s="162"/>
    </row>
    <row r="1200" spans="1:4">
      <c r="A1200" s="159" t="s">
        <v>1037</v>
      </c>
      <c r="B1200" s="160">
        <v>401</v>
      </c>
      <c r="C1200" s="161">
        <v>637</v>
      </c>
      <c r="D1200" s="162">
        <f>B1200/C1200</f>
        <v>0.6295</v>
      </c>
    </row>
    <row r="1201" spans="1:4">
      <c r="A1201" s="159" t="s">
        <v>1038</v>
      </c>
      <c r="B1201" s="160"/>
      <c r="C1201" s="161"/>
      <c r="D1201" s="162"/>
    </row>
    <row r="1202" spans="1:4">
      <c r="A1202" s="159" t="s">
        <v>1039</v>
      </c>
      <c r="B1202" s="160"/>
      <c r="C1202" s="161"/>
      <c r="D1202" s="162"/>
    </row>
    <row r="1203" spans="1:4">
      <c r="A1203" s="159" t="s">
        <v>1040</v>
      </c>
      <c r="B1203" s="160"/>
      <c r="C1203" s="161"/>
      <c r="D1203" s="162"/>
    </row>
    <row r="1204" spans="1:4">
      <c r="A1204" s="159" t="s">
        <v>1041</v>
      </c>
      <c r="B1204" s="160"/>
      <c r="C1204" s="161"/>
      <c r="D1204" s="162"/>
    </row>
    <row r="1205" spans="1:4">
      <c r="A1205" s="159" t="s">
        <v>144</v>
      </c>
      <c r="B1205" s="160"/>
      <c r="C1205" s="161"/>
      <c r="D1205" s="162"/>
    </row>
    <row r="1206" spans="1:4">
      <c r="A1206" s="159" t="s">
        <v>1042</v>
      </c>
      <c r="B1206" s="160">
        <v>4</v>
      </c>
      <c r="C1206" s="161">
        <v>7</v>
      </c>
      <c r="D1206" s="162">
        <f>B1206/C1206</f>
        <v>0.5714</v>
      </c>
    </row>
    <row r="1207" spans="1:4">
      <c r="A1207" s="159" t="s">
        <v>1043</v>
      </c>
      <c r="B1207" s="160">
        <v>0</v>
      </c>
      <c r="C1207" s="161">
        <v>0</v>
      </c>
      <c r="D1207" s="162"/>
    </row>
    <row r="1208" spans="1:4">
      <c r="A1208" s="159" t="s">
        <v>1044</v>
      </c>
      <c r="B1208" s="160"/>
      <c r="C1208" s="161"/>
      <c r="D1208" s="162"/>
    </row>
    <row r="1209" spans="1:4">
      <c r="A1209" s="159" t="s">
        <v>1045</v>
      </c>
      <c r="B1209" s="160"/>
      <c r="C1209" s="161"/>
      <c r="D1209" s="162"/>
    </row>
    <row r="1210" spans="1:4">
      <c r="A1210" s="159" t="s">
        <v>1046</v>
      </c>
      <c r="B1210" s="160"/>
      <c r="C1210" s="161"/>
      <c r="D1210" s="162"/>
    </row>
    <row r="1211" spans="1:4">
      <c r="A1211" s="159" t="s">
        <v>1047</v>
      </c>
      <c r="B1211" s="160"/>
      <c r="C1211" s="161"/>
      <c r="D1211" s="162"/>
    </row>
    <row r="1212" spans="1:4">
      <c r="A1212" s="167" t="s">
        <v>1048</v>
      </c>
      <c r="B1212" s="160"/>
      <c r="C1212" s="161"/>
      <c r="D1212" s="162"/>
    </row>
    <row r="1213" spans="1:4">
      <c r="A1213" s="159" t="s">
        <v>1049</v>
      </c>
      <c r="B1213" s="160"/>
      <c r="C1213" s="161"/>
      <c r="D1213" s="162"/>
    </row>
    <row r="1214" spans="1:4">
      <c r="A1214" s="159" t="s">
        <v>1050</v>
      </c>
      <c r="B1214" s="160">
        <v>14</v>
      </c>
      <c r="C1214" s="161">
        <v>12</v>
      </c>
      <c r="D1214" s="162">
        <f>B1214/C1214</f>
        <v>1.1667</v>
      </c>
    </row>
    <row r="1215" spans="1:4">
      <c r="A1215" s="159" t="s">
        <v>1051</v>
      </c>
      <c r="B1215" s="160"/>
      <c r="C1215" s="161"/>
      <c r="D1215" s="162"/>
    </row>
    <row r="1216" spans="1:4">
      <c r="A1216" s="159" t="s">
        <v>1052</v>
      </c>
      <c r="B1216" s="160"/>
      <c r="C1216" s="161"/>
      <c r="D1216" s="162"/>
    </row>
    <row r="1217" spans="1:4">
      <c r="A1217" s="159" t="s">
        <v>1053</v>
      </c>
      <c r="B1217" s="160"/>
      <c r="C1217" s="161"/>
      <c r="D1217" s="162"/>
    </row>
    <row r="1218" spans="1:4">
      <c r="A1218" s="159" t="s">
        <v>1054</v>
      </c>
      <c r="B1218" s="160"/>
      <c r="C1218" s="161"/>
      <c r="D1218" s="162"/>
    </row>
    <row r="1219" spans="1:4">
      <c r="A1219" s="159" t="s">
        <v>1055</v>
      </c>
      <c r="B1219" s="160">
        <v>14</v>
      </c>
      <c r="C1219" s="161">
        <v>12</v>
      </c>
      <c r="D1219" s="162"/>
    </row>
    <row r="1220" spans="1:4">
      <c r="A1220" s="159" t="s">
        <v>1056</v>
      </c>
      <c r="B1220" s="160"/>
      <c r="C1220" s="161">
        <v>0</v>
      </c>
      <c r="D1220" s="162"/>
    </row>
    <row r="1221" spans="1:4">
      <c r="A1221" s="159" t="s">
        <v>1057</v>
      </c>
      <c r="B1221" s="160"/>
      <c r="C1221" s="161"/>
      <c r="D1221" s="162"/>
    </row>
    <row r="1222" spans="1:4">
      <c r="A1222" s="159" t="s">
        <v>1058</v>
      </c>
      <c r="B1222" s="160"/>
      <c r="C1222" s="161"/>
      <c r="D1222" s="162"/>
    </row>
    <row r="1223" spans="1:4">
      <c r="A1223" s="159" t="s">
        <v>1059</v>
      </c>
      <c r="B1223" s="160"/>
      <c r="C1223" s="161"/>
      <c r="D1223" s="162"/>
    </row>
    <row r="1224" spans="1:4">
      <c r="A1224" s="159" t="s">
        <v>1060</v>
      </c>
      <c r="B1224" s="160"/>
      <c r="C1224" s="161"/>
      <c r="D1224" s="162"/>
    </row>
    <row r="1225" spans="1:4">
      <c r="A1225" s="159" t="s">
        <v>1061</v>
      </c>
      <c r="B1225" s="160"/>
      <c r="C1225" s="161"/>
      <c r="D1225" s="162"/>
    </row>
    <row r="1226" spans="1:4">
      <c r="A1226" s="159" t="s">
        <v>1062</v>
      </c>
      <c r="B1226" s="160"/>
      <c r="C1226" s="161"/>
      <c r="D1226" s="162"/>
    </row>
    <row r="1227" spans="1:4">
      <c r="A1227" s="159" t="s">
        <v>1063</v>
      </c>
      <c r="B1227" s="160"/>
      <c r="C1227" s="161"/>
      <c r="D1227" s="162"/>
    </row>
    <row r="1228" spans="1:4">
      <c r="A1228" s="159" t="s">
        <v>1064</v>
      </c>
      <c r="B1228" s="160"/>
      <c r="C1228" s="161"/>
      <c r="D1228" s="162"/>
    </row>
    <row r="1229" spans="1:4">
      <c r="A1229" s="159" t="s">
        <v>1065</v>
      </c>
      <c r="B1229" s="160"/>
      <c r="C1229" s="161"/>
      <c r="D1229" s="162"/>
    </row>
    <row r="1230" spans="1:4">
      <c r="A1230" s="159" t="s">
        <v>1066</v>
      </c>
      <c r="B1230" s="160"/>
      <c r="C1230" s="161"/>
      <c r="D1230" s="162"/>
    </row>
    <row r="1231" spans="1:4">
      <c r="A1231" s="159" t="s">
        <v>1067</v>
      </c>
      <c r="B1231" s="160"/>
      <c r="C1231" s="161"/>
      <c r="D1231" s="162"/>
    </row>
    <row r="1232" spans="1:4">
      <c r="A1232" s="159" t="s">
        <v>1068</v>
      </c>
      <c r="B1232" s="160"/>
      <c r="C1232" s="161"/>
      <c r="D1232" s="162"/>
    </row>
    <row r="1233" spans="1:4">
      <c r="A1233" s="159" t="s">
        <v>1069</v>
      </c>
      <c r="B1233" s="160">
        <v>3250</v>
      </c>
      <c r="C1233" s="161">
        <v>5500</v>
      </c>
      <c r="D1233" s="162">
        <f>B1233/C1233</f>
        <v>0.5909</v>
      </c>
    </row>
    <row r="1234" spans="1:4">
      <c r="A1234" s="159" t="s">
        <v>1070</v>
      </c>
      <c r="B1234" s="160">
        <v>340</v>
      </c>
      <c r="C1234" s="161">
        <v>577</v>
      </c>
      <c r="D1234" s="162">
        <f>B1234/C1234</f>
        <v>0.5893</v>
      </c>
    </row>
    <row r="1235" spans="1:4">
      <c r="A1235" s="159" t="s">
        <v>135</v>
      </c>
      <c r="B1235" s="160">
        <v>285</v>
      </c>
      <c r="C1235" s="161">
        <v>484</v>
      </c>
      <c r="D1235" s="162">
        <f>B1235/C1235</f>
        <v>0.5888</v>
      </c>
    </row>
    <row r="1236" spans="1:4">
      <c r="A1236" s="159" t="s">
        <v>136</v>
      </c>
      <c r="B1236" s="160"/>
      <c r="C1236" s="161"/>
      <c r="D1236" s="162"/>
    </row>
    <row r="1237" spans="1:4">
      <c r="A1237" s="159" t="s">
        <v>137</v>
      </c>
      <c r="B1237" s="160"/>
      <c r="C1237" s="161"/>
      <c r="D1237" s="162"/>
    </row>
    <row r="1238" spans="1:4">
      <c r="A1238" s="159" t="s">
        <v>1071</v>
      </c>
      <c r="B1238" s="160"/>
      <c r="C1238" s="161"/>
      <c r="D1238" s="162"/>
    </row>
    <row r="1239" spans="1:4">
      <c r="A1239" s="159" t="s">
        <v>1072</v>
      </c>
      <c r="B1239" s="160"/>
      <c r="C1239" s="161"/>
      <c r="D1239" s="162"/>
    </row>
    <row r="1240" spans="1:4">
      <c r="A1240" s="159" t="s">
        <v>1073</v>
      </c>
      <c r="B1240" s="160"/>
      <c r="C1240" s="161"/>
      <c r="D1240" s="162"/>
    </row>
    <row r="1241" spans="1:4">
      <c r="A1241" s="159" t="s">
        <v>1074</v>
      </c>
      <c r="B1241" s="160"/>
      <c r="C1241" s="161"/>
      <c r="D1241" s="162"/>
    </row>
    <row r="1242" spans="1:4">
      <c r="A1242" s="159" t="s">
        <v>1075</v>
      </c>
      <c r="B1242" s="160"/>
      <c r="C1242" s="161"/>
      <c r="D1242" s="162"/>
    </row>
    <row r="1243" spans="1:4">
      <c r="A1243" s="159" t="s">
        <v>144</v>
      </c>
      <c r="B1243" s="160"/>
      <c r="C1243" s="161"/>
      <c r="D1243" s="162"/>
    </row>
    <row r="1244" spans="1:4">
      <c r="A1244" s="159" t="s">
        <v>1076</v>
      </c>
      <c r="B1244" s="160">
        <v>55</v>
      </c>
      <c r="C1244" s="161">
        <v>93</v>
      </c>
      <c r="D1244" s="162"/>
    </row>
    <row r="1245" spans="1:4">
      <c r="A1245" s="159" t="s">
        <v>1077</v>
      </c>
      <c r="B1245" s="160">
        <v>935</v>
      </c>
      <c r="C1245" s="161">
        <v>1586</v>
      </c>
      <c r="D1245" s="162">
        <f>B1245/C1245</f>
        <v>0.5895</v>
      </c>
    </row>
    <row r="1246" spans="1:4">
      <c r="A1246" s="159" t="s">
        <v>135</v>
      </c>
      <c r="B1246" s="160">
        <v>935</v>
      </c>
      <c r="C1246" s="161">
        <v>1586</v>
      </c>
      <c r="D1246" s="162">
        <f>B1246/C1246</f>
        <v>0.5895</v>
      </c>
    </row>
    <row r="1247" spans="1:4">
      <c r="A1247" s="159" t="s">
        <v>136</v>
      </c>
      <c r="B1247" s="160"/>
      <c r="C1247" s="161"/>
      <c r="D1247" s="162"/>
    </row>
    <row r="1248" spans="1:4">
      <c r="A1248" s="159" t="s">
        <v>137</v>
      </c>
      <c r="B1248" s="160"/>
      <c r="C1248" s="161"/>
      <c r="D1248" s="162"/>
    </row>
    <row r="1249" spans="1:4">
      <c r="A1249" s="159" t="s">
        <v>1078</v>
      </c>
      <c r="B1249" s="160"/>
      <c r="C1249" s="161"/>
      <c r="D1249" s="162"/>
    </row>
    <row r="1250" spans="1:4">
      <c r="A1250" s="159" t="s">
        <v>144</v>
      </c>
      <c r="B1250" s="160"/>
      <c r="C1250" s="161"/>
      <c r="D1250" s="162"/>
    </row>
    <row r="1251" spans="1:4">
      <c r="A1251" s="159" t="s">
        <v>1079</v>
      </c>
      <c r="B1251" s="160"/>
      <c r="C1251" s="161"/>
      <c r="D1251" s="162"/>
    </row>
    <row r="1252" spans="1:4">
      <c r="A1252" s="159" t="s">
        <v>1080</v>
      </c>
      <c r="B1252" s="160"/>
      <c r="C1252" s="161">
        <v>0</v>
      </c>
      <c r="D1252" s="162"/>
    </row>
    <row r="1253" spans="1:4">
      <c r="A1253" s="159" t="s">
        <v>135</v>
      </c>
      <c r="B1253" s="160"/>
      <c r="C1253" s="161"/>
      <c r="D1253" s="162"/>
    </row>
    <row r="1254" spans="1:4">
      <c r="A1254" s="159" t="s">
        <v>136</v>
      </c>
      <c r="B1254" s="160"/>
      <c r="C1254" s="161"/>
      <c r="D1254" s="162"/>
    </row>
    <row r="1255" spans="1:4">
      <c r="A1255" s="159" t="s">
        <v>137</v>
      </c>
      <c r="B1255" s="160"/>
      <c r="C1255" s="161"/>
      <c r="D1255" s="162"/>
    </row>
    <row r="1256" spans="1:4">
      <c r="A1256" s="159" t="s">
        <v>1081</v>
      </c>
      <c r="B1256" s="160"/>
      <c r="C1256" s="161"/>
      <c r="D1256" s="162"/>
    </row>
    <row r="1257" spans="1:4">
      <c r="A1257" s="159" t="s">
        <v>1082</v>
      </c>
      <c r="B1257" s="160"/>
      <c r="C1257" s="161"/>
      <c r="D1257" s="162"/>
    </row>
    <row r="1258" spans="1:4">
      <c r="A1258" s="159" t="s">
        <v>144</v>
      </c>
      <c r="B1258" s="160"/>
      <c r="C1258" s="161"/>
      <c r="D1258" s="162"/>
    </row>
    <row r="1259" spans="1:4">
      <c r="A1259" s="159" t="s">
        <v>1083</v>
      </c>
      <c r="B1259" s="160"/>
      <c r="C1259" s="161"/>
      <c r="D1259" s="162"/>
    </row>
    <row r="1260" spans="1:4">
      <c r="A1260" s="159" t="s">
        <v>1084</v>
      </c>
      <c r="B1260" s="160">
        <v>22</v>
      </c>
      <c r="C1260" s="161">
        <v>37</v>
      </c>
      <c r="D1260" s="162"/>
    </row>
    <row r="1261" spans="1:4">
      <c r="A1261" s="159" t="s">
        <v>135</v>
      </c>
      <c r="B1261" s="160"/>
      <c r="C1261" s="161"/>
      <c r="D1261" s="162"/>
    </row>
    <row r="1262" spans="1:4">
      <c r="A1262" s="159" t="s">
        <v>136</v>
      </c>
      <c r="B1262" s="160"/>
      <c r="C1262" s="161"/>
      <c r="D1262" s="162"/>
    </row>
    <row r="1263" spans="1:4">
      <c r="A1263" s="159" t="s">
        <v>137</v>
      </c>
      <c r="B1263" s="160"/>
      <c r="C1263" s="161"/>
      <c r="D1263" s="162"/>
    </row>
    <row r="1264" spans="1:4">
      <c r="A1264" s="159" t="s">
        <v>1085</v>
      </c>
      <c r="B1264" s="160"/>
      <c r="C1264" s="161"/>
      <c r="D1264" s="162"/>
    </row>
    <row r="1265" spans="1:4">
      <c r="A1265" s="159" t="s">
        <v>1086</v>
      </c>
      <c r="B1265" s="160"/>
      <c r="C1265" s="161"/>
      <c r="D1265" s="162"/>
    </row>
    <row r="1266" spans="1:4">
      <c r="A1266" s="159" t="s">
        <v>1087</v>
      </c>
      <c r="B1266" s="160">
        <v>22</v>
      </c>
      <c r="C1266" s="161">
        <v>37</v>
      </c>
      <c r="D1266" s="162"/>
    </row>
    <row r="1267" spans="1:4">
      <c r="A1267" s="159" t="s">
        <v>1088</v>
      </c>
      <c r="B1267" s="160"/>
      <c r="C1267" s="161"/>
      <c r="D1267" s="162"/>
    </row>
    <row r="1268" spans="1:4">
      <c r="A1268" s="159" t="s">
        <v>1089</v>
      </c>
      <c r="B1268" s="160"/>
      <c r="C1268" s="161"/>
      <c r="D1268" s="162"/>
    </row>
    <row r="1269" spans="1:4">
      <c r="A1269" s="159" t="s">
        <v>1090</v>
      </c>
      <c r="B1269" s="160"/>
      <c r="C1269" s="161"/>
      <c r="D1269" s="162"/>
    </row>
    <row r="1270" spans="1:4">
      <c r="A1270" s="159" t="s">
        <v>1091</v>
      </c>
      <c r="B1270" s="160"/>
      <c r="C1270" s="161"/>
      <c r="D1270" s="162"/>
    </row>
    <row r="1271" spans="1:4">
      <c r="A1271" s="159" t="s">
        <v>1092</v>
      </c>
      <c r="B1271" s="160"/>
      <c r="C1271" s="161"/>
      <c r="D1271" s="162"/>
    </row>
    <row r="1272" spans="1:4">
      <c r="A1272" s="159" t="s">
        <v>1093</v>
      </c>
      <c r="B1272" s="160"/>
      <c r="C1272" s="161"/>
      <c r="D1272" s="162"/>
    </row>
    <row r="1273" spans="1:4">
      <c r="A1273" s="159" t="s">
        <v>1094</v>
      </c>
      <c r="B1273" s="160">
        <v>60</v>
      </c>
      <c r="C1273" s="161">
        <v>100</v>
      </c>
      <c r="D1273" s="162">
        <f>B1273/C1273</f>
        <v>0.6</v>
      </c>
    </row>
    <row r="1274" spans="1:4">
      <c r="A1274" s="159" t="s">
        <v>1095</v>
      </c>
      <c r="B1274" s="160">
        <v>60</v>
      </c>
      <c r="C1274" s="161">
        <v>100</v>
      </c>
      <c r="D1274" s="162">
        <f>B1274/C1274</f>
        <v>0.6</v>
      </c>
    </row>
    <row r="1275" spans="1:4">
      <c r="A1275" s="159" t="s">
        <v>1096</v>
      </c>
      <c r="B1275" s="160"/>
      <c r="C1275" s="161"/>
      <c r="D1275" s="162"/>
    </row>
    <row r="1276" spans="1:4">
      <c r="A1276" s="159" t="s">
        <v>1097</v>
      </c>
      <c r="B1276" s="160"/>
      <c r="C1276" s="161"/>
      <c r="D1276" s="162"/>
    </row>
    <row r="1277" spans="1:4">
      <c r="A1277" s="159" t="s">
        <v>1098</v>
      </c>
      <c r="B1277" s="160"/>
      <c r="C1277" s="161">
        <v>0</v>
      </c>
      <c r="D1277" s="162"/>
    </row>
    <row r="1278" spans="1:4">
      <c r="A1278" s="159" t="s">
        <v>1099</v>
      </c>
      <c r="B1278" s="160"/>
      <c r="C1278" s="161"/>
      <c r="D1278" s="162"/>
    </row>
    <row r="1279" spans="1:4">
      <c r="A1279" s="159" t="s">
        <v>1100</v>
      </c>
      <c r="B1279" s="160"/>
      <c r="C1279" s="161"/>
      <c r="D1279" s="162"/>
    </row>
    <row r="1280" spans="1:4">
      <c r="A1280" s="159" t="s">
        <v>1101</v>
      </c>
      <c r="B1280" s="160"/>
      <c r="C1280" s="161"/>
      <c r="D1280" s="162"/>
    </row>
    <row r="1281" spans="1:4">
      <c r="A1281" s="159" t="s">
        <v>1102</v>
      </c>
      <c r="B1281" s="160">
        <v>1893</v>
      </c>
      <c r="C1281" s="161">
        <v>3200</v>
      </c>
      <c r="D1281" s="162">
        <f t="shared" ref="D1281:D1286" si="9">B1281/C1281</f>
        <v>0.5916</v>
      </c>
    </row>
    <row r="1282" spans="1:4">
      <c r="A1282" s="44" t="s">
        <v>1103</v>
      </c>
      <c r="B1282" s="160">
        <v>1893</v>
      </c>
      <c r="C1282" s="161">
        <v>3200</v>
      </c>
      <c r="D1282" s="162">
        <f t="shared" si="9"/>
        <v>0.5916</v>
      </c>
    </row>
    <row r="1283" spans="1:4">
      <c r="A1283" s="159" t="s">
        <v>1104</v>
      </c>
      <c r="B1283" s="160">
        <v>13000</v>
      </c>
      <c r="C1283" s="161">
        <v>2000</v>
      </c>
      <c r="D1283" s="162">
        <f t="shared" si="9"/>
        <v>6.5</v>
      </c>
    </row>
    <row r="1284" spans="1:4">
      <c r="A1284" s="159" t="s">
        <v>1105</v>
      </c>
      <c r="B1284" s="160">
        <v>23098</v>
      </c>
      <c r="C1284" s="161">
        <v>24623</v>
      </c>
      <c r="D1284" s="162">
        <f t="shared" si="9"/>
        <v>0.9381</v>
      </c>
    </row>
    <row r="1285" spans="1:4">
      <c r="A1285" s="159" t="s">
        <v>1106</v>
      </c>
      <c r="B1285" s="160">
        <v>23098</v>
      </c>
      <c r="C1285" s="161">
        <v>24623</v>
      </c>
      <c r="D1285" s="162">
        <f t="shared" si="9"/>
        <v>0.9381</v>
      </c>
    </row>
    <row r="1286" spans="1:4">
      <c r="A1286" s="159" t="s">
        <v>1107</v>
      </c>
      <c r="B1286" s="160">
        <v>23098</v>
      </c>
      <c r="C1286" s="161">
        <v>24623</v>
      </c>
      <c r="D1286" s="162">
        <f t="shared" si="9"/>
        <v>0.9381</v>
      </c>
    </row>
    <row r="1287" spans="1:4">
      <c r="A1287" s="159" t="s">
        <v>1108</v>
      </c>
      <c r="B1287" s="160"/>
      <c r="C1287" s="161"/>
      <c r="D1287" s="162"/>
    </row>
    <row r="1288" spans="1:4">
      <c r="A1288" s="159" t="s">
        <v>1109</v>
      </c>
      <c r="B1288" s="160"/>
      <c r="C1288" s="161"/>
      <c r="D1288" s="162"/>
    </row>
    <row r="1289" spans="1:4">
      <c r="A1289" s="159" t="s">
        <v>1110</v>
      </c>
      <c r="B1289" s="160"/>
      <c r="C1289" s="161"/>
      <c r="D1289" s="162"/>
    </row>
    <row r="1290" spans="1:4">
      <c r="A1290" s="159" t="s">
        <v>1111</v>
      </c>
      <c r="B1290" s="160">
        <v>50</v>
      </c>
      <c r="C1290" s="161">
        <v>300</v>
      </c>
      <c r="D1290" s="162">
        <f t="shared" ref="D1290:D1291" si="10">B1290/C1290</f>
        <v>0.1667</v>
      </c>
    </row>
    <row r="1291" spans="1:4">
      <c r="A1291" s="159" t="s">
        <v>1112</v>
      </c>
      <c r="B1291" s="160">
        <v>50</v>
      </c>
      <c r="C1291" s="161">
        <v>300</v>
      </c>
      <c r="D1291" s="162">
        <f t="shared" si="10"/>
        <v>0.1667</v>
      </c>
    </row>
    <row r="1292" spans="1:4">
      <c r="A1292" s="159" t="s">
        <v>1113</v>
      </c>
      <c r="B1292" s="160">
        <v>385</v>
      </c>
      <c r="C1292" s="161">
        <v>0</v>
      </c>
      <c r="D1292" s="162"/>
    </row>
    <row r="1293" spans="1:4">
      <c r="A1293" s="159" t="s">
        <v>1114</v>
      </c>
      <c r="B1293" s="160"/>
      <c r="C1293" s="161"/>
      <c r="D1293" s="162"/>
    </row>
    <row r="1294" spans="1:4">
      <c r="A1294" s="159" t="s">
        <v>968</v>
      </c>
      <c r="B1294" s="160">
        <v>385</v>
      </c>
      <c r="C1294" s="161"/>
      <c r="D1294" s="162"/>
    </row>
    <row r="1295" spans="1:4">
      <c r="A1295" s="159"/>
      <c r="B1295" s="160"/>
      <c r="C1295" s="164"/>
      <c r="D1295" s="162"/>
    </row>
    <row r="1296" spans="1:4">
      <c r="A1296" s="159"/>
      <c r="B1296" s="160"/>
      <c r="C1296" s="164"/>
      <c r="D1296" s="162"/>
    </row>
    <row r="1297" spans="1:4">
      <c r="A1297" s="173" t="s">
        <v>128</v>
      </c>
      <c r="B1297" s="160">
        <v>442839</v>
      </c>
      <c r="C1297" s="161">
        <f>C5+C246+C266+C285+C375+C427+C483+C540+C667+C748+C815+C837+C945+C998+C1062+C1082+C1112+C1122+C1167+C1188+C1233+C1283+C1284+C1290+C1292</f>
        <v>408008</v>
      </c>
      <c r="D1297" s="162">
        <f>B1297/C1297</f>
        <v>1.0854</v>
      </c>
    </row>
    <row r="1298" spans="1:4">
      <c r="A1298" s="174" t="s">
        <v>113</v>
      </c>
      <c r="B1298" s="160">
        <v>44468</v>
      </c>
      <c r="C1298" s="175">
        <v>65662</v>
      </c>
      <c r="D1298" s="162">
        <f>B1298/C1298</f>
        <v>0.6772</v>
      </c>
    </row>
    <row r="1299" spans="1:4">
      <c r="A1299" s="174" t="s">
        <v>114</v>
      </c>
      <c r="B1299" s="160">
        <v>47055</v>
      </c>
      <c r="C1299" s="175">
        <f>C1300+C1304+C1305+C1306+C1307+C1308+C1309+C1310+C1311+C1312</f>
        <v>47055</v>
      </c>
      <c r="D1299" s="162">
        <f>B1299/C1299</f>
        <v>1</v>
      </c>
    </row>
    <row r="1300" spans="1:4">
      <c r="A1300" s="176" t="s">
        <v>115</v>
      </c>
      <c r="B1300" s="160">
        <v>25855</v>
      </c>
      <c r="C1300" s="175">
        <v>25855</v>
      </c>
      <c r="D1300" s="162"/>
    </row>
    <row r="1301" spans="1:4">
      <c r="A1301" s="176" t="s">
        <v>1115</v>
      </c>
      <c r="B1301" s="160"/>
      <c r="C1301" s="175"/>
      <c r="D1301" s="162"/>
    </row>
    <row r="1302" spans="1:4">
      <c r="A1302" s="177" t="s">
        <v>1116</v>
      </c>
      <c r="B1302" s="160"/>
      <c r="C1302" s="175"/>
      <c r="D1302" s="162"/>
    </row>
    <row r="1303" spans="1:4">
      <c r="A1303" s="177" t="s">
        <v>1117</v>
      </c>
      <c r="B1303" s="160"/>
      <c r="C1303" s="175"/>
      <c r="D1303" s="162"/>
    </row>
    <row r="1304" spans="1:4">
      <c r="A1304" s="176" t="s">
        <v>119</v>
      </c>
      <c r="B1304" s="160">
        <v>21200</v>
      </c>
      <c r="C1304" s="175">
        <v>21200</v>
      </c>
      <c r="D1304" s="162">
        <f>B1304/C1304</f>
        <v>1</v>
      </c>
    </row>
    <row r="1305" spans="1:4">
      <c r="A1305" s="27" t="s">
        <v>120</v>
      </c>
      <c r="B1305" s="160"/>
      <c r="C1305" s="175"/>
      <c r="D1305" s="162"/>
    </row>
    <row r="1306" spans="1:4">
      <c r="A1306" s="177" t="s">
        <v>121</v>
      </c>
      <c r="B1306" s="160"/>
      <c r="C1306" s="175"/>
      <c r="D1306" s="162"/>
    </row>
    <row r="1307" spans="1:4">
      <c r="A1307" s="176" t="s">
        <v>122</v>
      </c>
      <c r="B1307" s="160"/>
      <c r="C1307" s="175"/>
      <c r="D1307" s="162"/>
    </row>
    <row r="1308" spans="1:4">
      <c r="A1308" s="178" t="s">
        <v>123</v>
      </c>
      <c r="B1308" s="160"/>
      <c r="C1308" s="175"/>
      <c r="D1308" s="162"/>
    </row>
    <row r="1309" spans="1:4">
      <c r="A1309" s="178" t="s">
        <v>124</v>
      </c>
      <c r="B1309" s="160"/>
      <c r="C1309" s="175"/>
      <c r="D1309" s="162"/>
    </row>
    <row r="1310" spans="1:4">
      <c r="A1310" s="178" t="s">
        <v>125</v>
      </c>
      <c r="B1310" s="160"/>
      <c r="C1310" s="175"/>
      <c r="D1310" s="162"/>
    </row>
    <row r="1311" spans="1:4">
      <c r="A1311" s="178" t="s">
        <v>126</v>
      </c>
      <c r="B1311" s="160"/>
      <c r="C1311" s="175"/>
      <c r="D1311" s="162"/>
    </row>
    <row r="1312" spans="1:4">
      <c r="A1312" s="179" t="s">
        <v>127</v>
      </c>
      <c r="B1312" s="160"/>
      <c r="C1312" s="180"/>
      <c r="D1312" s="162"/>
    </row>
    <row r="1313" spans="1:4">
      <c r="A1313" s="181" t="s">
        <v>1118</v>
      </c>
      <c r="B1313" s="182">
        <v>534362</v>
      </c>
      <c r="C1313" s="183">
        <f>C1297+C1298+C1299</f>
        <v>520725</v>
      </c>
      <c r="D1313" s="184">
        <f>B1313/C1313</f>
        <v>1.0262</v>
      </c>
    </row>
  </sheetData>
  <mergeCells count="1">
    <mergeCell ref="A2:D2"/>
  </mergeCells>
  <pageMargins left="0.708661417322835" right="0.708661417322835" top="0.748031496062992" bottom="0.748031496062992" header="0.31496062992126" footer="0.31496062992126"/>
  <pageSetup paperSize="9" orientation="portrait" horizontalDpi="96" verticalDpi="9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B6" sqref="B6:B20"/>
    </sheetView>
  </sheetViews>
  <sheetFormatPr defaultColWidth="9" defaultRowHeight="11.25" outlineLevelCol="6"/>
  <cols>
    <col min="1" max="1" width="37.625" style="138" customWidth="1"/>
    <col min="2" max="2" width="11.125" style="139" customWidth="1"/>
    <col min="3" max="3" width="14.875" style="139" customWidth="1"/>
    <col min="4" max="4" width="15.5" style="138" customWidth="1"/>
    <col min="5" max="242" width="9" style="138"/>
    <col min="243" max="243" width="20.125" style="138" customWidth="1"/>
    <col min="244" max="244" width="9.625" style="138" customWidth="1"/>
    <col min="245" max="245" width="8.625" style="138" customWidth="1"/>
    <col min="246" max="246" width="8.875" style="138" customWidth="1"/>
    <col min="247" max="249" width="7.625" style="138" customWidth="1"/>
    <col min="250" max="250" width="8.125" style="138" customWidth="1"/>
    <col min="251" max="251" width="7.625" style="138" customWidth="1"/>
    <col min="252" max="498" width="9" style="138"/>
    <col min="499" max="499" width="20.125" style="138" customWidth="1"/>
    <col min="500" max="500" width="9.625" style="138" customWidth="1"/>
    <col min="501" max="501" width="8.625" style="138" customWidth="1"/>
    <col min="502" max="502" width="8.875" style="138" customWidth="1"/>
    <col min="503" max="505" width="7.625" style="138" customWidth="1"/>
    <col min="506" max="506" width="8.125" style="138" customWidth="1"/>
    <col min="507" max="507" width="7.625" style="138" customWidth="1"/>
    <col min="508" max="754" width="9" style="138"/>
    <col min="755" max="755" width="20.125" style="138" customWidth="1"/>
    <col min="756" max="756" width="9.625" style="138" customWidth="1"/>
    <col min="757" max="757" width="8.625" style="138" customWidth="1"/>
    <col min="758" max="758" width="8.875" style="138" customWidth="1"/>
    <col min="759" max="761" width="7.625" style="138" customWidth="1"/>
    <col min="762" max="762" width="8.125" style="138" customWidth="1"/>
    <col min="763" max="763" width="7.625" style="138" customWidth="1"/>
    <col min="764" max="1010" width="9" style="138"/>
    <col min="1011" max="1011" width="20.125" style="138" customWidth="1"/>
    <col min="1012" max="1012" width="9.625" style="138" customWidth="1"/>
    <col min="1013" max="1013" width="8.625" style="138" customWidth="1"/>
    <col min="1014" max="1014" width="8.875" style="138" customWidth="1"/>
    <col min="1015" max="1017" width="7.625" style="138" customWidth="1"/>
    <col min="1018" max="1018" width="8.125" style="138" customWidth="1"/>
    <col min="1019" max="1019" width="7.625" style="138" customWidth="1"/>
    <col min="1020" max="1266" width="9" style="138"/>
    <col min="1267" max="1267" width="20.125" style="138" customWidth="1"/>
    <col min="1268" max="1268" width="9.625" style="138" customWidth="1"/>
    <col min="1269" max="1269" width="8.625" style="138" customWidth="1"/>
    <col min="1270" max="1270" width="8.875" style="138" customWidth="1"/>
    <col min="1271" max="1273" width="7.625" style="138" customWidth="1"/>
    <col min="1274" max="1274" width="8.125" style="138" customWidth="1"/>
    <col min="1275" max="1275" width="7.625" style="138" customWidth="1"/>
    <col min="1276" max="1522" width="9" style="138"/>
    <col min="1523" max="1523" width="20.125" style="138" customWidth="1"/>
    <col min="1524" max="1524" width="9.625" style="138" customWidth="1"/>
    <col min="1525" max="1525" width="8.625" style="138" customWidth="1"/>
    <col min="1526" max="1526" width="8.875" style="138" customWidth="1"/>
    <col min="1527" max="1529" width="7.625" style="138" customWidth="1"/>
    <col min="1530" max="1530" width="8.125" style="138" customWidth="1"/>
    <col min="1531" max="1531" width="7.625" style="138" customWidth="1"/>
    <col min="1532" max="1778" width="9" style="138"/>
    <col min="1779" max="1779" width="20.125" style="138" customWidth="1"/>
    <col min="1780" max="1780" width="9.625" style="138" customWidth="1"/>
    <col min="1781" max="1781" width="8.625" style="138" customWidth="1"/>
    <col min="1782" max="1782" width="8.875" style="138" customWidth="1"/>
    <col min="1783" max="1785" width="7.625" style="138" customWidth="1"/>
    <col min="1786" max="1786" width="8.125" style="138" customWidth="1"/>
    <col min="1787" max="1787" width="7.625" style="138" customWidth="1"/>
    <col min="1788" max="2034" width="9" style="138"/>
    <col min="2035" max="2035" width="20.125" style="138" customWidth="1"/>
    <col min="2036" max="2036" width="9.625" style="138" customWidth="1"/>
    <col min="2037" max="2037" width="8.625" style="138" customWidth="1"/>
    <col min="2038" max="2038" width="8.875" style="138" customWidth="1"/>
    <col min="2039" max="2041" width="7.625" style="138" customWidth="1"/>
    <col min="2042" max="2042" width="8.125" style="138" customWidth="1"/>
    <col min="2043" max="2043" width="7.625" style="138" customWidth="1"/>
    <col min="2044" max="2290" width="9" style="138"/>
    <col min="2291" max="2291" width="20.125" style="138" customWidth="1"/>
    <col min="2292" max="2292" width="9.625" style="138" customWidth="1"/>
    <col min="2293" max="2293" width="8.625" style="138" customWidth="1"/>
    <col min="2294" max="2294" width="8.875" style="138" customWidth="1"/>
    <col min="2295" max="2297" width="7.625" style="138" customWidth="1"/>
    <col min="2298" max="2298" width="8.125" style="138" customWidth="1"/>
    <col min="2299" max="2299" width="7.625" style="138" customWidth="1"/>
    <col min="2300" max="2546" width="9" style="138"/>
    <col min="2547" max="2547" width="20.125" style="138" customWidth="1"/>
    <col min="2548" max="2548" width="9.625" style="138" customWidth="1"/>
    <col min="2549" max="2549" width="8.625" style="138" customWidth="1"/>
    <col min="2550" max="2550" width="8.875" style="138" customWidth="1"/>
    <col min="2551" max="2553" width="7.625" style="138" customWidth="1"/>
    <col min="2554" max="2554" width="8.125" style="138" customWidth="1"/>
    <col min="2555" max="2555" width="7.625" style="138" customWidth="1"/>
    <col min="2556" max="2802" width="9" style="138"/>
    <col min="2803" max="2803" width="20.125" style="138" customWidth="1"/>
    <col min="2804" max="2804" width="9.625" style="138" customWidth="1"/>
    <col min="2805" max="2805" width="8.625" style="138" customWidth="1"/>
    <col min="2806" max="2806" width="8.875" style="138" customWidth="1"/>
    <col min="2807" max="2809" width="7.625" style="138" customWidth="1"/>
    <col min="2810" max="2810" width="8.125" style="138" customWidth="1"/>
    <col min="2811" max="2811" width="7.625" style="138" customWidth="1"/>
    <col min="2812" max="3058" width="9" style="138"/>
    <col min="3059" max="3059" width="20.125" style="138" customWidth="1"/>
    <col min="3060" max="3060" width="9.625" style="138" customWidth="1"/>
    <col min="3061" max="3061" width="8.625" style="138" customWidth="1"/>
    <col min="3062" max="3062" width="8.875" style="138" customWidth="1"/>
    <col min="3063" max="3065" width="7.625" style="138" customWidth="1"/>
    <col min="3066" max="3066" width="8.125" style="138" customWidth="1"/>
    <col min="3067" max="3067" width="7.625" style="138" customWidth="1"/>
    <col min="3068" max="3314" width="9" style="138"/>
    <col min="3315" max="3315" width="20.125" style="138" customWidth="1"/>
    <col min="3316" max="3316" width="9.625" style="138" customWidth="1"/>
    <col min="3317" max="3317" width="8.625" style="138" customWidth="1"/>
    <col min="3318" max="3318" width="8.875" style="138" customWidth="1"/>
    <col min="3319" max="3321" width="7.625" style="138" customWidth="1"/>
    <col min="3322" max="3322" width="8.125" style="138" customWidth="1"/>
    <col min="3323" max="3323" width="7.625" style="138" customWidth="1"/>
    <col min="3324" max="3570" width="9" style="138"/>
    <col min="3571" max="3571" width="20.125" style="138" customWidth="1"/>
    <col min="3572" max="3572" width="9.625" style="138" customWidth="1"/>
    <col min="3573" max="3573" width="8.625" style="138" customWidth="1"/>
    <col min="3574" max="3574" width="8.875" style="138" customWidth="1"/>
    <col min="3575" max="3577" width="7.625" style="138" customWidth="1"/>
    <col min="3578" max="3578" width="8.125" style="138" customWidth="1"/>
    <col min="3579" max="3579" width="7.625" style="138" customWidth="1"/>
    <col min="3580" max="3826" width="9" style="138"/>
    <col min="3827" max="3827" width="20.125" style="138" customWidth="1"/>
    <col min="3828" max="3828" width="9.625" style="138" customWidth="1"/>
    <col min="3829" max="3829" width="8.625" style="138" customWidth="1"/>
    <col min="3830" max="3830" width="8.875" style="138" customWidth="1"/>
    <col min="3831" max="3833" width="7.625" style="138" customWidth="1"/>
    <col min="3834" max="3834" width="8.125" style="138" customWidth="1"/>
    <col min="3835" max="3835" width="7.625" style="138" customWidth="1"/>
    <col min="3836" max="4082" width="9" style="138"/>
    <col min="4083" max="4083" width="20.125" style="138" customWidth="1"/>
    <col min="4084" max="4084" width="9.625" style="138" customWidth="1"/>
    <col min="4085" max="4085" width="8.625" style="138" customWidth="1"/>
    <col min="4086" max="4086" width="8.875" style="138" customWidth="1"/>
    <col min="4087" max="4089" width="7.625" style="138" customWidth="1"/>
    <col min="4090" max="4090" width="8.125" style="138" customWidth="1"/>
    <col min="4091" max="4091" width="7.625" style="138" customWidth="1"/>
    <col min="4092" max="4338" width="9" style="138"/>
    <col min="4339" max="4339" width="20.125" style="138" customWidth="1"/>
    <col min="4340" max="4340" width="9.625" style="138" customWidth="1"/>
    <col min="4341" max="4341" width="8.625" style="138" customWidth="1"/>
    <col min="4342" max="4342" width="8.875" style="138" customWidth="1"/>
    <col min="4343" max="4345" width="7.625" style="138" customWidth="1"/>
    <col min="4346" max="4346" width="8.125" style="138" customWidth="1"/>
    <col min="4347" max="4347" width="7.625" style="138" customWidth="1"/>
    <col min="4348" max="4594" width="9" style="138"/>
    <col min="4595" max="4595" width="20.125" style="138" customWidth="1"/>
    <col min="4596" max="4596" width="9.625" style="138" customWidth="1"/>
    <col min="4597" max="4597" width="8.625" style="138" customWidth="1"/>
    <col min="4598" max="4598" width="8.875" style="138" customWidth="1"/>
    <col min="4599" max="4601" width="7.625" style="138" customWidth="1"/>
    <col min="4602" max="4602" width="8.125" style="138" customWidth="1"/>
    <col min="4603" max="4603" width="7.625" style="138" customWidth="1"/>
    <col min="4604" max="4850" width="9" style="138"/>
    <col min="4851" max="4851" width="20.125" style="138" customWidth="1"/>
    <col min="4852" max="4852" width="9.625" style="138" customWidth="1"/>
    <col min="4853" max="4853" width="8.625" style="138" customWidth="1"/>
    <col min="4854" max="4854" width="8.875" style="138" customWidth="1"/>
    <col min="4855" max="4857" width="7.625" style="138" customWidth="1"/>
    <col min="4858" max="4858" width="8.125" style="138" customWidth="1"/>
    <col min="4859" max="4859" width="7.625" style="138" customWidth="1"/>
    <col min="4860" max="5106" width="9" style="138"/>
    <col min="5107" max="5107" width="20.125" style="138" customWidth="1"/>
    <col min="5108" max="5108" width="9.625" style="138" customWidth="1"/>
    <col min="5109" max="5109" width="8.625" style="138" customWidth="1"/>
    <col min="5110" max="5110" width="8.875" style="138" customWidth="1"/>
    <col min="5111" max="5113" width="7.625" style="138" customWidth="1"/>
    <col min="5114" max="5114" width="8.125" style="138" customWidth="1"/>
    <col min="5115" max="5115" width="7.625" style="138" customWidth="1"/>
    <col min="5116" max="5362" width="9" style="138"/>
    <col min="5363" max="5363" width="20.125" style="138" customWidth="1"/>
    <col min="5364" max="5364" width="9.625" style="138" customWidth="1"/>
    <col min="5365" max="5365" width="8.625" style="138" customWidth="1"/>
    <col min="5366" max="5366" width="8.875" style="138" customWidth="1"/>
    <col min="5367" max="5369" width="7.625" style="138" customWidth="1"/>
    <col min="5370" max="5370" width="8.125" style="138" customWidth="1"/>
    <col min="5371" max="5371" width="7.625" style="138" customWidth="1"/>
    <col min="5372" max="5618" width="9" style="138"/>
    <col min="5619" max="5619" width="20.125" style="138" customWidth="1"/>
    <col min="5620" max="5620" width="9.625" style="138" customWidth="1"/>
    <col min="5621" max="5621" width="8.625" style="138" customWidth="1"/>
    <col min="5622" max="5622" width="8.875" style="138" customWidth="1"/>
    <col min="5623" max="5625" width="7.625" style="138" customWidth="1"/>
    <col min="5626" max="5626" width="8.125" style="138" customWidth="1"/>
    <col min="5627" max="5627" width="7.625" style="138" customWidth="1"/>
    <col min="5628" max="5874" width="9" style="138"/>
    <col min="5875" max="5875" width="20.125" style="138" customWidth="1"/>
    <col min="5876" max="5876" width="9.625" style="138" customWidth="1"/>
    <col min="5877" max="5877" width="8.625" style="138" customWidth="1"/>
    <col min="5878" max="5878" width="8.875" style="138" customWidth="1"/>
    <col min="5879" max="5881" width="7.625" style="138" customWidth="1"/>
    <col min="5882" max="5882" width="8.125" style="138" customWidth="1"/>
    <col min="5883" max="5883" width="7.625" style="138" customWidth="1"/>
    <col min="5884" max="6130" width="9" style="138"/>
    <col min="6131" max="6131" width="20.125" style="138" customWidth="1"/>
    <col min="6132" max="6132" width="9.625" style="138" customWidth="1"/>
    <col min="6133" max="6133" width="8.625" style="138" customWidth="1"/>
    <col min="6134" max="6134" width="8.875" style="138" customWidth="1"/>
    <col min="6135" max="6137" width="7.625" style="138" customWidth="1"/>
    <col min="6138" max="6138" width="8.125" style="138" customWidth="1"/>
    <col min="6139" max="6139" width="7.625" style="138" customWidth="1"/>
    <col min="6140" max="6386" width="9" style="138"/>
    <col min="6387" max="6387" width="20.125" style="138" customWidth="1"/>
    <col min="6388" max="6388" width="9.625" style="138" customWidth="1"/>
    <col min="6389" max="6389" width="8.625" style="138" customWidth="1"/>
    <col min="6390" max="6390" width="8.875" style="138" customWidth="1"/>
    <col min="6391" max="6393" width="7.625" style="138" customWidth="1"/>
    <col min="6394" max="6394" width="8.125" style="138" customWidth="1"/>
    <col min="6395" max="6395" width="7.625" style="138" customWidth="1"/>
    <col min="6396" max="6642" width="9" style="138"/>
    <col min="6643" max="6643" width="20.125" style="138" customWidth="1"/>
    <col min="6644" max="6644" width="9.625" style="138" customWidth="1"/>
    <col min="6645" max="6645" width="8.625" style="138" customWidth="1"/>
    <col min="6646" max="6646" width="8.875" style="138" customWidth="1"/>
    <col min="6647" max="6649" width="7.625" style="138" customWidth="1"/>
    <col min="6650" max="6650" width="8.125" style="138" customWidth="1"/>
    <col min="6651" max="6651" width="7.625" style="138" customWidth="1"/>
    <col min="6652" max="6898" width="9" style="138"/>
    <col min="6899" max="6899" width="20.125" style="138" customWidth="1"/>
    <col min="6900" max="6900" width="9.625" style="138" customWidth="1"/>
    <col min="6901" max="6901" width="8.625" style="138" customWidth="1"/>
    <col min="6902" max="6902" width="8.875" style="138" customWidth="1"/>
    <col min="6903" max="6905" width="7.625" style="138" customWidth="1"/>
    <col min="6906" max="6906" width="8.125" style="138" customWidth="1"/>
    <col min="6907" max="6907" width="7.625" style="138" customWidth="1"/>
    <col min="6908" max="7154" width="9" style="138"/>
    <col min="7155" max="7155" width="20.125" style="138" customWidth="1"/>
    <col min="7156" max="7156" width="9.625" style="138" customWidth="1"/>
    <col min="7157" max="7157" width="8.625" style="138" customWidth="1"/>
    <col min="7158" max="7158" width="8.875" style="138" customWidth="1"/>
    <col min="7159" max="7161" width="7.625" style="138" customWidth="1"/>
    <col min="7162" max="7162" width="8.125" style="138" customWidth="1"/>
    <col min="7163" max="7163" width="7.625" style="138" customWidth="1"/>
    <col min="7164" max="7410" width="9" style="138"/>
    <col min="7411" max="7411" width="20.125" style="138" customWidth="1"/>
    <col min="7412" max="7412" width="9.625" style="138" customWidth="1"/>
    <col min="7413" max="7413" width="8.625" style="138" customWidth="1"/>
    <col min="7414" max="7414" width="8.875" style="138" customWidth="1"/>
    <col min="7415" max="7417" width="7.625" style="138" customWidth="1"/>
    <col min="7418" max="7418" width="8.125" style="138" customWidth="1"/>
    <col min="7419" max="7419" width="7.625" style="138" customWidth="1"/>
    <col min="7420" max="7666" width="9" style="138"/>
    <col min="7667" max="7667" width="20.125" style="138" customWidth="1"/>
    <col min="7668" max="7668" width="9.625" style="138" customWidth="1"/>
    <col min="7669" max="7669" width="8.625" style="138" customWidth="1"/>
    <col min="7670" max="7670" width="8.875" style="138" customWidth="1"/>
    <col min="7671" max="7673" width="7.625" style="138" customWidth="1"/>
    <col min="7674" max="7674" width="8.125" style="138" customWidth="1"/>
    <col min="7675" max="7675" width="7.625" style="138" customWidth="1"/>
    <col min="7676" max="7922" width="9" style="138"/>
    <col min="7923" max="7923" width="20.125" style="138" customWidth="1"/>
    <col min="7924" max="7924" width="9.625" style="138" customWidth="1"/>
    <col min="7925" max="7925" width="8.625" style="138" customWidth="1"/>
    <col min="7926" max="7926" width="8.875" style="138" customWidth="1"/>
    <col min="7927" max="7929" width="7.625" style="138" customWidth="1"/>
    <col min="7930" max="7930" width="8.125" style="138" customWidth="1"/>
    <col min="7931" max="7931" width="7.625" style="138" customWidth="1"/>
    <col min="7932" max="8178" width="9" style="138"/>
    <col min="8179" max="8179" width="20.125" style="138" customWidth="1"/>
    <col min="8180" max="8180" width="9.625" style="138" customWidth="1"/>
    <col min="8181" max="8181" width="8.625" style="138" customWidth="1"/>
    <col min="8182" max="8182" width="8.875" style="138" customWidth="1"/>
    <col min="8183" max="8185" width="7.625" style="138" customWidth="1"/>
    <col min="8186" max="8186" width="8.125" style="138" customWidth="1"/>
    <col min="8187" max="8187" width="7.625" style="138" customWidth="1"/>
    <col min="8188" max="8434" width="9" style="138"/>
    <col min="8435" max="8435" width="20.125" style="138" customWidth="1"/>
    <col min="8436" max="8436" width="9.625" style="138" customWidth="1"/>
    <col min="8437" max="8437" width="8.625" style="138" customWidth="1"/>
    <col min="8438" max="8438" width="8.875" style="138" customWidth="1"/>
    <col min="8439" max="8441" width="7.625" style="138" customWidth="1"/>
    <col min="8442" max="8442" width="8.125" style="138" customWidth="1"/>
    <col min="8443" max="8443" width="7.625" style="138" customWidth="1"/>
    <col min="8444" max="8690" width="9" style="138"/>
    <col min="8691" max="8691" width="20.125" style="138" customWidth="1"/>
    <col min="8692" max="8692" width="9.625" style="138" customWidth="1"/>
    <col min="8693" max="8693" width="8.625" style="138" customWidth="1"/>
    <col min="8694" max="8694" width="8.875" style="138" customWidth="1"/>
    <col min="8695" max="8697" width="7.625" style="138" customWidth="1"/>
    <col min="8698" max="8698" width="8.125" style="138" customWidth="1"/>
    <col min="8699" max="8699" width="7.625" style="138" customWidth="1"/>
    <col min="8700" max="8946" width="9" style="138"/>
    <col min="8947" max="8947" width="20.125" style="138" customWidth="1"/>
    <col min="8948" max="8948" width="9.625" style="138" customWidth="1"/>
    <col min="8949" max="8949" width="8.625" style="138" customWidth="1"/>
    <col min="8950" max="8950" width="8.875" style="138" customWidth="1"/>
    <col min="8951" max="8953" width="7.625" style="138" customWidth="1"/>
    <col min="8954" max="8954" width="8.125" style="138" customWidth="1"/>
    <col min="8955" max="8955" width="7.625" style="138" customWidth="1"/>
    <col min="8956" max="9202" width="9" style="138"/>
    <col min="9203" max="9203" width="20.125" style="138" customWidth="1"/>
    <col min="9204" max="9204" width="9.625" style="138" customWidth="1"/>
    <col min="9205" max="9205" width="8.625" style="138" customWidth="1"/>
    <col min="9206" max="9206" width="8.875" style="138" customWidth="1"/>
    <col min="9207" max="9209" width="7.625" style="138" customWidth="1"/>
    <col min="9210" max="9210" width="8.125" style="138" customWidth="1"/>
    <col min="9211" max="9211" width="7.625" style="138" customWidth="1"/>
    <col min="9212" max="9458" width="9" style="138"/>
    <col min="9459" max="9459" width="20.125" style="138" customWidth="1"/>
    <col min="9460" max="9460" width="9.625" style="138" customWidth="1"/>
    <col min="9461" max="9461" width="8.625" style="138" customWidth="1"/>
    <col min="9462" max="9462" width="8.875" style="138" customWidth="1"/>
    <col min="9463" max="9465" width="7.625" style="138" customWidth="1"/>
    <col min="9466" max="9466" width="8.125" style="138" customWidth="1"/>
    <col min="9467" max="9467" width="7.625" style="138" customWidth="1"/>
    <col min="9468" max="9714" width="9" style="138"/>
    <col min="9715" max="9715" width="20.125" style="138" customWidth="1"/>
    <col min="9716" max="9716" width="9.625" style="138" customWidth="1"/>
    <col min="9717" max="9717" width="8.625" style="138" customWidth="1"/>
    <col min="9718" max="9718" width="8.875" style="138" customWidth="1"/>
    <col min="9719" max="9721" width="7.625" style="138" customWidth="1"/>
    <col min="9722" max="9722" width="8.125" style="138" customWidth="1"/>
    <col min="9723" max="9723" width="7.625" style="138" customWidth="1"/>
    <col min="9724" max="9970" width="9" style="138"/>
    <col min="9971" max="9971" width="20.125" style="138" customWidth="1"/>
    <col min="9972" max="9972" width="9.625" style="138" customWidth="1"/>
    <col min="9973" max="9973" width="8.625" style="138" customWidth="1"/>
    <col min="9974" max="9974" width="8.875" style="138" customWidth="1"/>
    <col min="9975" max="9977" width="7.625" style="138" customWidth="1"/>
    <col min="9978" max="9978" width="8.125" style="138" customWidth="1"/>
    <col min="9979" max="9979" width="7.625" style="138" customWidth="1"/>
    <col min="9980" max="10226" width="9" style="138"/>
    <col min="10227" max="10227" width="20.125" style="138" customWidth="1"/>
    <col min="10228" max="10228" width="9.625" style="138" customWidth="1"/>
    <col min="10229" max="10229" width="8.625" style="138" customWidth="1"/>
    <col min="10230" max="10230" width="8.875" style="138" customWidth="1"/>
    <col min="10231" max="10233" width="7.625" style="138" customWidth="1"/>
    <col min="10234" max="10234" width="8.125" style="138" customWidth="1"/>
    <col min="10235" max="10235" width="7.625" style="138" customWidth="1"/>
    <col min="10236" max="10482" width="9" style="138"/>
    <col min="10483" max="10483" width="20.125" style="138" customWidth="1"/>
    <col min="10484" max="10484" width="9.625" style="138" customWidth="1"/>
    <col min="10485" max="10485" width="8.625" style="138" customWidth="1"/>
    <col min="10486" max="10486" width="8.875" style="138" customWidth="1"/>
    <col min="10487" max="10489" width="7.625" style="138" customWidth="1"/>
    <col min="10490" max="10490" width="8.125" style="138" customWidth="1"/>
    <col min="10491" max="10491" width="7.625" style="138" customWidth="1"/>
    <col min="10492" max="10738" width="9" style="138"/>
    <col min="10739" max="10739" width="20.125" style="138" customWidth="1"/>
    <col min="10740" max="10740" width="9.625" style="138" customWidth="1"/>
    <col min="10741" max="10741" width="8.625" style="138" customWidth="1"/>
    <col min="10742" max="10742" width="8.875" style="138" customWidth="1"/>
    <col min="10743" max="10745" width="7.625" style="138" customWidth="1"/>
    <col min="10746" max="10746" width="8.125" style="138" customWidth="1"/>
    <col min="10747" max="10747" width="7.625" style="138" customWidth="1"/>
    <col min="10748" max="10994" width="9" style="138"/>
    <col min="10995" max="10995" width="20.125" style="138" customWidth="1"/>
    <col min="10996" max="10996" width="9.625" style="138" customWidth="1"/>
    <col min="10997" max="10997" width="8.625" style="138" customWidth="1"/>
    <col min="10998" max="10998" width="8.875" style="138" customWidth="1"/>
    <col min="10999" max="11001" width="7.625" style="138" customWidth="1"/>
    <col min="11002" max="11002" width="8.125" style="138" customWidth="1"/>
    <col min="11003" max="11003" width="7.625" style="138" customWidth="1"/>
    <col min="11004" max="11250" width="9" style="138"/>
    <col min="11251" max="11251" width="20.125" style="138" customWidth="1"/>
    <col min="11252" max="11252" width="9.625" style="138" customWidth="1"/>
    <col min="11253" max="11253" width="8.625" style="138" customWidth="1"/>
    <col min="11254" max="11254" width="8.875" style="138" customWidth="1"/>
    <col min="11255" max="11257" width="7.625" style="138" customWidth="1"/>
    <col min="11258" max="11258" width="8.125" style="138" customWidth="1"/>
    <col min="11259" max="11259" width="7.625" style="138" customWidth="1"/>
    <col min="11260" max="11506" width="9" style="138"/>
    <col min="11507" max="11507" width="20.125" style="138" customWidth="1"/>
    <col min="11508" max="11508" width="9.625" style="138" customWidth="1"/>
    <col min="11509" max="11509" width="8.625" style="138" customWidth="1"/>
    <col min="11510" max="11510" width="8.875" style="138" customWidth="1"/>
    <col min="11511" max="11513" width="7.625" style="138" customWidth="1"/>
    <col min="11514" max="11514" width="8.125" style="138" customWidth="1"/>
    <col min="11515" max="11515" width="7.625" style="138" customWidth="1"/>
    <col min="11516" max="11762" width="9" style="138"/>
    <col min="11763" max="11763" width="20.125" style="138" customWidth="1"/>
    <col min="11764" max="11764" width="9.625" style="138" customWidth="1"/>
    <col min="11765" max="11765" width="8.625" style="138" customWidth="1"/>
    <col min="11766" max="11766" width="8.875" style="138" customWidth="1"/>
    <col min="11767" max="11769" width="7.625" style="138" customWidth="1"/>
    <col min="11770" max="11770" width="8.125" style="138" customWidth="1"/>
    <col min="11771" max="11771" width="7.625" style="138" customWidth="1"/>
    <col min="11772" max="12018" width="9" style="138"/>
    <col min="12019" max="12019" width="20.125" style="138" customWidth="1"/>
    <col min="12020" max="12020" width="9.625" style="138" customWidth="1"/>
    <col min="12021" max="12021" width="8.625" style="138" customWidth="1"/>
    <col min="12022" max="12022" width="8.875" style="138" customWidth="1"/>
    <col min="12023" max="12025" width="7.625" style="138" customWidth="1"/>
    <col min="12026" max="12026" width="8.125" style="138" customWidth="1"/>
    <col min="12027" max="12027" width="7.625" style="138" customWidth="1"/>
    <col min="12028" max="12274" width="9" style="138"/>
    <col min="12275" max="12275" width="20.125" style="138" customWidth="1"/>
    <col min="12276" max="12276" width="9.625" style="138" customWidth="1"/>
    <col min="12277" max="12277" width="8.625" style="138" customWidth="1"/>
    <col min="12278" max="12278" width="8.875" style="138" customWidth="1"/>
    <col min="12279" max="12281" width="7.625" style="138" customWidth="1"/>
    <col min="12282" max="12282" width="8.125" style="138" customWidth="1"/>
    <col min="12283" max="12283" width="7.625" style="138" customWidth="1"/>
    <col min="12284" max="12530" width="9" style="138"/>
    <col min="12531" max="12531" width="20.125" style="138" customWidth="1"/>
    <col min="12532" max="12532" width="9.625" style="138" customWidth="1"/>
    <col min="12533" max="12533" width="8.625" style="138" customWidth="1"/>
    <col min="12534" max="12534" width="8.875" style="138" customWidth="1"/>
    <col min="12535" max="12537" width="7.625" style="138" customWidth="1"/>
    <col min="12538" max="12538" width="8.125" style="138" customWidth="1"/>
    <col min="12539" max="12539" width="7.625" style="138" customWidth="1"/>
    <col min="12540" max="12786" width="9" style="138"/>
    <col min="12787" max="12787" width="20.125" style="138" customWidth="1"/>
    <col min="12788" max="12788" width="9.625" style="138" customWidth="1"/>
    <col min="12789" max="12789" width="8.625" style="138" customWidth="1"/>
    <col min="12790" max="12790" width="8.875" style="138" customWidth="1"/>
    <col min="12791" max="12793" width="7.625" style="138" customWidth="1"/>
    <col min="12794" max="12794" width="8.125" style="138" customWidth="1"/>
    <col min="12795" max="12795" width="7.625" style="138" customWidth="1"/>
    <col min="12796" max="13042" width="9" style="138"/>
    <col min="13043" max="13043" width="20.125" style="138" customWidth="1"/>
    <col min="13044" max="13044" width="9.625" style="138" customWidth="1"/>
    <col min="13045" max="13045" width="8.625" style="138" customWidth="1"/>
    <col min="13046" max="13046" width="8.875" style="138" customWidth="1"/>
    <col min="13047" max="13049" width="7.625" style="138" customWidth="1"/>
    <col min="13050" max="13050" width="8.125" style="138" customWidth="1"/>
    <col min="13051" max="13051" width="7.625" style="138" customWidth="1"/>
    <col min="13052" max="13298" width="9" style="138"/>
    <col min="13299" max="13299" width="20.125" style="138" customWidth="1"/>
    <col min="13300" max="13300" width="9.625" style="138" customWidth="1"/>
    <col min="13301" max="13301" width="8.625" style="138" customWidth="1"/>
    <col min="13302" max="13302" width="8.875" style="138" customWidth="1"/>
    <col min="13303" max="13305" width="7.625" style="138" customWidth="1"/>
    <col min="13306" max="13306" width="8.125" style="138" customWidth="1"/>
    <col min="13307" max="13307" width="7.625" style="138" customWidth="1"/>
    <col min="13308" max="13554" width="9" style="138"/>
    <col min="13555" max="13555" width="20.125" style="138" customWidth="1"/>
    <col min="13556" max="13556" width="9.625" style="138" customWidth="1"/>
    <col min="13557" max="13557" width="8.625" style="138" customWidth="1"/>
    <col min="13558" max="13558" width="8.875" style="138" customWidth="1"/>
    <col min="13559" max="13561" width="7.625" style="138" customWidth="1"/>
    <col min="13562" max="13562" width="8.125" style="138" customWidth="1"/>
    <col min="13563" max="13563" width="7.625" style="138" customWidth="1"/>
    <col min="13564" max="13810" width="9" style="138"/>
    <col min="13811" max="13811" width="20.125" style="138" customWidth="1"/>
    <col min="13812" max="13812" width="9.625" style="138" customWidth="1"/>
    <col min="13813" max="13813" width="8.625" style="138" customWidth="1"/>
    <col min="13814" max="13814" width="8.875" style="138" customWidth="1"/>
    <col min="13815" max="13817" width="7.625" style="138" customWidth="1"/>
    <col min="13818" max="13818" width="8.125" style="138" customWidth="1"/>
    <col min="13819" max="13819" width="7.625" style="138" customWidth="1"/>
    <col min="13820" max="14066" width="9" style="138"/>
    <col min="14067" max="14067" width="20.125" style="138" customWidth="1"/>
    <col min="14068" max="14068" width="9.625" style="138" customWidth="1"/>
    <col min="14069" max="14069" width="8.625" style="138" customWidth="1"/>
    <col min="14070" max="14070" width="8.875" style="138" customWidth="1"/>
    <col min="14071" max="14073" width="7.625" style="138" customWidth="1"/>
    <col min="14074" max="14074" width="8.125" style="138" customWidth="1"/>
    <col min="14075" max="14075" width="7.625" style="138" customWidth="1"/>
    <col min="14076" max="14322" width="9" style="138"/>
    <col min="14323" max="14323" width="20.125" style="138" customWidth="1"/>
    <col min="14324" max="14324" width="9.625" style="138" customWidth="1"/>
    <col min="14325" max="14325" width="8.625" style="138" customWidth="1"/>
    <col min="14326" max="14326" width="8.875" style="138" customWidth="1"/>
    <col min="14327" max="14329" width="7.625" style="138" customWidth="1"/>
    <col min="14330" max="14330" width="8.125" style="138" customWidth="1"/>
    <col min="14331" max="14331" width="7.625" style="138" customWidth="1"/>
    <col min="14332" max="14578" width="9" style="138"/>
    <col min="14579" max="14579" width="20.125" style="138" customWidth="1"/>
    <col min="14580" max="14580" width="9.625" style="138" customWidth="1"/>
    <col min="14581" max="14581" width="8.625" style="138" customWidth="1"/>
    <col min="14582" max="14582" width="8.875" style="138" customWidth="1"/>
    <col min="14583" max="14585" width="7.625" style="138" customWidth="1"/>
    <col min="14586" max="14586" width="8.125" style="138" customWidth="1"/>
    <col min="14587" max="14587" width="7.625" style="138" customWidth="1"/>
    <col min="14588" max="14834" width="9" style="138"/>
    <col min="14835" max="14835" width="20.125" style="138" customWidth="1"/>
    <col min="14836" max="14836" width="9.625" style="138" customWidth="1"/>
    <col min="14837" max="14837" width="8.625" style="138" customWidth="1"/>
    <col min="14838" max="14838" width="8.875" style="138" customWidth="1"/>
    <col min="14839" max="14841" width="7.625" style="138" customWidth="1"/>
    <col min="14842" max="14842" width="8.125" style="138" customWidth="1"/>
    <col min="14843" max="14843" width="7.625" style="138" customWidth="1"/>
    <col min="14844" max="15090" width="9" style="138"/>
    <col min="15091" max="15091" width="20.125" style="138" customWidth="1"/>
    <col min="15092" max="15092" width="9.625" style="138" customWidth="1"/>
    <col min="15093" max="15093" width="8.625" style="138" customWidth="1"/>
    <col min="15094" max="15094" width="8.875" style="138" customWidth="1"/>
    <col min="15095" max="15097" width="7.625" style="138" customWidth="1"/>
    <col min="15098" max="15098" width="8.125" style="138" customWidth="1"/>
    <col min="15099" max="15099" width="7.625" style="138" customWidth="1"/>
    <col min="15100" max="15346" width="9" style="138"/>
    <col min="15347" max="15347" width="20.125" style="138" customWidth="1"/>
    <col min="15348" max="15348" width="9.625" style="138" customWidth="1"/>
    <col min="15349" max="15349" width="8.625" style="138" customWidth="1"/>
    <col min="15350" max="15350" width="8.875" style="138" customWidth="1"/>
    <col min="15351" max="15353" width="7.625" style="138" customWidth="1"/>
    <col min="15354" max="15354" width="8.125" style="138" customWidth="1"/>
    <col min="15355" max="15355" width="7.625" style="138" customWidth="1"/>
    <col min="15356" max="15602" width="9" style="138"/>
    <col min="15603" max="15603" width="20.125" style="138" customWidth="1"/>
    <col min="15604" max="15604" width="9.625" style="138" customWidth="1"/>
    <col min="15605" max="15605" width="8.625" style="138" customWidth="1"/>
    <col min="15606" max="15606" width="8.875" style="138" customWidth="1"/>
    <col min="15607" max="15609" width="7.625" style="138" customWidth="1"/>
    <col min="15610" max="15610" width="8.125" style="138" customWidth="1"/>
    <col min="15611" max="15611" width="7.625" style="138" customWidth="1"/>
    <col min="15612" max="15858" width="9" style="138"/>
    <col min="15859" max="15859" width="20.125" style="138" customWidth="1"/>
    <col min="15860" max="15860" width="9.625" style="138" customWidth="1"/>
    <col min="15861" max="15861" width="8.625" style="138" customWidth="1"/>
    <col min="15862" max="15862" width="8.875" style="138" customWidth="1"/>
    <col min="15863" max="15865" width="7.625" style="138" customWidth="1"/>
    <col min="15866" max="15866" width="8.125" style="138" customWidth="1"/>
    <col min="15867" max="15867" width="7.625" style="138" customWidth="1"/>
    <col min="15868" max="16114" width="9" style="138"/>
    <col min="16115" max="16115" width="20.125" style="138" customWidth="1"/>
    <col min="16116" max="16116" width="9.625" style="138" customWidth="1"/>
    <col min="16117" max="16117" width="8.625" style="138" customWidth="1"/>
    <col min="16118" max="16118" width="8.875" style="138" customWidth="1"/>
    <col min="16119" max="16121" width="7.625" style="138" customWidth="1"/>
    <col min="16122" max="16122" width="8.125" style="138" customWidth="1"/>
    <col min="16123" max="16123" width="7.625" style="138" customWidth="1"/>
    <col min="16124" max="16384" width="9" style="138"/>
  </cols>
  <sheetData>
    <row r="1" ht="23.25" customHeight="1" spans="1:1">
      <c r="A1" s="140" t="s">
        <v>1119</v>
      </c>
    </row>
    <row r="2" ht="32.45" customHeight="1" spans="1:4">
      <c r="A2" s="141" t="s">
        <v>1120</v>
      </c>
      <c r="B2" s="142"/>
      <c r="C2" s="142"/>
      <c r="D2" s="141"/>
    </row>
    <row r="3" ht="23.25" customHeight="1" spans="4:4">
      <c r="D3" s="143" t="s">
        <v>38</v>
      </c>
    </row>
    <row r="4" ht="48.6" customHeight="1" spans="1:4">
      <c r="A4" s="144" t="s">
        <v>1121</v>
      </c>
      <c r="B4" s="96" t="s">
        <v>40</v>
      </c>
      <c r="C4" s="18" t="s">
        <v>1122</v>
      </c>
      <c r="D4" s="18" t="s">
        <v>1123</v>
      </c>
    </row>
    <row r="5" ht="24.95" customHeight="1" spans="1:4">
      <c r="A5" s="145" t="s">
        <v>1124</v>
      </c>
      <c r="B5" s="129">
        <v>442839</v>
      </c>
      <c r="C5" s="146">
        <f>SUM(C6:C20)</f>
        <v>408008</v>
      </c>
      <c r="D5" s="130">
        <f>B5/C5</f>
        <v>1.0854</v>
      </c>
    </row>
    <row r="6" ht="24.95" customHeight="1" spans="1:7">
      <c r="A6" s="147" t="s">
        <v>1125</v>
      </c>
      <c r="B6" s="148">
        <v>98005</v>
      </c>
      <c r="C6" s="148">
        <v>104261</v>
      </c>
      <c r="D6" s="135">
        <f t="shared" ref="D6:D20" si="0">B6/C6</f>
        <v>0.94</v>
      </c>
      <c r="E6" s="149"/>
      <c r="F6" s="149"/>
      <c r="G6" s="149"/>
    </row>
    <row r="7" ht="24.95" customHeight="1" spans="1:7">
      <c r="A7" s="147" t="s">
        <v>1126</v>
      </c>
      <c r="B7" s="148">
        <v>28886</v>
      </c>
      <c r="C7" s="148">
        <v>30090</v>
      </c>
      <c r="D7" s="135">
        <f t="shared" si="0"/>
        <v>0.96</v>
      </c>
      <c r="E7" s="149"/>
      <c r="F7" s="149"/>
      <c r="G7" s="149"/>
    </row>
    <row r="8" ht="24.95" customHeight="1" spans="1:7">
      <c r="A8" s="147" t="s">
        <v>1127</v>
      </c>
      <c r="B8" s="148">
        <v>4320</v>
      </c>
      <c r="C8" s="148">
        <v>3600</v>
      </c>
      <c r="D8" s="135">
        <f t="shared" si="0"/>
        <v>1.2</v>
      </c>
      <c r="E8" s="149"/>
      <c r="F8" s="149"/>
      <c r="G8" s="149"/>
    </row>
    <row r="9" ht="24.95" customHeight="1" spans="1:7">
      <c r="A9" s="147" t="s">
        <v>1128</v>
      </c>
      <c r="B9" s="148">
        <v>0</v>
      </c>
      <c r="C9" s="148">
        <v>0</v>
      </c>
      <c r="D9" s="135"/>
      <c r="E9" s="149"/>
      <c r="F9" s="149"/>
      <c r="G9" s="149"/>
    </row>
    <row r="10" ht="24.95" customHeight="1" spans="1:7">
      <c r="A10" s="147" t="s">
        <v>1129</v>
      </c>
      <c r="B10" s="148">
        <v>80209</v>
      </c>
      <c r="C10" s="148">
        <v>74268</v>
      </c>
      <c r="D10" s="135">
        <f t="shared" si="0"/>
        <v>1.08</v>
      </c>
      <c r="E10" s="149"/>
      <c r="F10" s="149"/>
      <c r="G10" s="149"/>
    </row>
    <row r="11" ht="24.95" customHeight="1" spans="1:7">
      <c r="A11" s="147" t="s">
        <v>1130</v>
      </c>
      <c r="B11" s="148">
        <v>180</v>
      </c>
      <c r="C11" s="148">
        <v>165</v>
      </c>
      <c r="D11" s="135"/>
      <c r="E11" s="149"/>
      <c r="F11" s="149"/>
      <c r="G11" s="149"/>
    </row>
    <row r="12" ht="24.95" customHeight="1" spans="1:7">
      <c r="A12" s="147" t="s">
        <v>1131</v>
      </c>
      <c r="B12" s="148">
        <v>28166</v>
      </c>
      <c r="C12" s="148">
        <v>25841</v>
      </c>
      <c r="D12" s="135">
        <f t="shared" si="0"/>
        <v>1.09</v>
      </c>
      <c r="E12" s="149"/>
      <c r="F12" s="149"/>
      <c r="G12" s="149"/>
    </row>
    <row r="13" ht="24.95" customHeight="1" spans="1:7">
      <c r="A13" s="147" t="s">
        <v>1132</v>
      </c>
      <c r="B13" s="148"/>
      <c r="C13" s="148"/>
      <c r="D13" s="135"/>
      <c r="E13" s="149"/>
      <c r="F13" s="149"/>
      <c r="G13" s="149"/>
    </row>
    <row r="14" ht="24.95" customHeight="1" spans="1:7">
      <c r="A14" s="147" t="s">
        <v>1133</v>
      </c>
      <c r="B14" s="148">
        <v>38528</v>
      </c>
      <c r="C14" s="148">
        <v>30400</v>
      </c>
      <c r="D14" s="135">
        <f t="shared" si="0"/>
        <v>1.2674</v>
      </c>
      <c r="E14" s="149"/>
      <c r="F14" s="149"/>
      <c r="G14" s="149"/>
    </row>
    <row r="15" ht="24.95" customHeight="1" spans="1:7">
      <c r="A15" s="147" t="s">
        <v>1134</v>
      </c>
      <c r="B15" s="148">
        <v>15420</v>
      </c>
      <c r="C15" s="148">
        <v>13330</v>
      </c>
      <c r="D15" s="135">
        <f t="shared" si="0"/>
        <v>1.1568</v>
      </c>
      <c r="E15" s="149"/>
      <c r="F15" s="149"/>
      <c r="G15" s="149"/>
    </row>
    <row r="16" ht="24.95" customHeight="1" spans="1:7">
      <c r="A16" s="147" t="s">
        <v>1135</v>
      </c>
      <c r="B16" s="148">
        <v>23148</v>
      </c>
      <c r="C16" s="148">
        <v>23588</v>
      </c>
      <c r="D16" s="135"/>
      <c r="E16" s="149"/>
      <c r="F16" s="149"/>
      <c r="G16" s="149"/>
    </row>
    <row r="17" ht="24.95" customHeight="1" spans="1:7">
      <c r="A17" s="147" t="s">
        <v>1136</v>
      </c>
      <c r="B17" s="148">
        <v>53547</v>
      </c>
      <c r="C17" s="148">
        <v>42335</v>
      </c>
      <c r="D17" s="135">
        <f t="shared" si="0"/>
        <v>1.2648</v>
      </c>
      <c r="E17" s="149"/>
      <c r="F17" s="149"/>
      <c r="G17" s="149"/>
    </row>
    <row r="18" ht="24.95" customHeight="1" spans="1:7">
      <c r="A18" s="147" t="s">
        <v>1137</v>
      </c>
      <c r="B18" s="148">
        <v>58430</v>
      </c>
      <c r="C18" s="148">
        <v>57130</v>
      </c>
      <c r="D18" s="135">
        <f t="shared" si="0"/>
        <v>1.0228</v>
      </c>
      <c r="E18" s="149"/>
      <c r="F18" s="149"/>
      <c r="G18" s="149"/>
    </row>
    <row r="19" ht="24.95" customHeight="1" spans="1:7">
      <c r="A19" s="147" t="s">
        <v>1138</v>
      </c>
      <c r="B19" s="148">
        <v>13000</v>
      </c>
      <c r="C19" s="148">
        <v>2000</v>
      </c>
      <c r="D19" s="135">
        <f t="shared" si="0"/>
        <v>6.5</v>
      </c>
      <c r="E19" s="149"/>
      <c r="F19" s="149"/>
      <c r="G19" s="149"/>
    </row>
    <row r="20" ht="24.95" customHeight="1" spans="1:7">
      <c r="A20" s="147" t="s">
        <v>1139</v>
      </c>
      <c r="B20" s="148">
        <v>1000</v>
      </c>
      <c r="C20" s="148">
        <v>1000</v>
      </c>
      <c r="D20" s="135">
        <f t="shared" si="0"/>
        <v>1</v>
      </c>
      <c r="E20" s="149"/>
      <c r="F20" s="149"/>
      <c r="G20" s="149"/>
    </row>
    <row r="21" ht="22.5" customHeight="1"/>
    <row r="22" ht="22.5" customHeight="1"/>
    <row r="23" ht="22.5" customHeight="1"/>
    <row r="24" ht="22.5" customHeight="1"/>
    <row r="25" ht="22.5" customHeight="1"/>
  </sheetData>
  <mergeCells count="1">
    <mergeCell ref="A2:D2"/>
  </mergeCells>
  <printOptions horizontalCentered="1"/>
  <pageMargins left="0.236081607698456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workbookViewId="0">
      <selection activeCell="B17" sqref="B17:B19"/>
    </sheetView>
  </sheetViews>
  <sheetFormatPr defaultColWidth="9" defaultRowHeight="11.25" outlineLevelCol="3"/>
  <cols>
    <col min="1" max="1" width="35.625" style="123" customWidth="1"/>
    <col min="2" max="2" width="16.625" style="123" customWidth="1"/>
    <col min="3" max="3" width="16.25" style="123" customWidth="1"/>
    <col min="4" max="4" width="18.75" style="123" customWidth="1"/>
    <col min="5" max="16384" width="9" style="123"/>
  </cols>
  <sheetData>
    <row r="1" ht="18.75" customHeight="1" spans="1:1">
      <c r="A1" s="124" t="s">
        <v>1140</v>
      </c>
    </row>
    <row r="2" ht="22.5" customHeight="1" spans="1:4">
      <c r="A2" s="125" t="s">
        <v>1141</v>
      </c>
      <c r="B2" s="125"/>
      <c r="C2" s="125"/>
      <c r="D2" s="125"/>
    </row>
    <row r="3" ht="21" customHeight="1" spans="1:4">
      <c r="A3" s="126"/>
      <c r="D3" s="127" t="s">
        <v>38</v>
      </c>
    </row>
    <row r="4" ht="39" customHeight="1" spans="1:4">
      <c r="A4" s="128" t="s">
        <v>1121</v>
      </c>
      <c r="B4" s="96" t="s">
        <v>40</v>
      </c>
      <c r="C4" s="18" t="s">
        <v>1122</v>
      </c>
      <c r="D4" s="18" t="s">
        <v>1123</v>
      </c>
    </row>
    <row r="5" ht="22.5" customHeight="1" spans="1:4">
      <c r="A5" s="128" t="s">
        <v>1142</v>
      </c>
      <c r="B5" s="129">
        <v>442839</v>
      </c>
      <c r="C5" s="96">
        <f>C6+C11+C22+C30+C37+C41+C44+C48+C51+C57+C60+C65+C68+C73+C76</f>
        <v>408008</v>
      </c>
      <c r="D5" s="130">
        <f>B5/C5</f>
        <v>1.0854</v>
      </c>
    </row>
    <row r="6" s="122" customFormat="1" ht="16.7" customHeight="1" spans="1:4">
      <c r="A6" s="131" t="s">
        <v>1125</v>
      </c>
      <c r="B6" s="129">
        <v>98005</v>
      </c>
      <c r="C6" s="132">
        <f>SUM(C7:C10)</f>
        <v>104261</v>
      </c>
      <c r="D6" s="130">
        <f t="shared" ref="D6:D29" si="0">B6/C6</f>
        <v>0.94</v>
      </c>
    </row>
    <row r="7" ht="16.7" customHeight="1" spans="1:4">
      <c r="A7" s="133" t="s">
        <v>1143</v>
      </c>
      <c r="B7" s="134">
        <v>60000</v>
      </c>
      <c r="C7" s="134">
        <v>61000</v>
      </c>
      <c r="D7" s="135">
        <f t="shared" si="0"/>
        <v>0.9836</v>
      </c>
    </row>
    <row r="8" ht="16.7" customHeight="1" spans="1:4">
      <c r="A8" s="133" t="s">
        <v>1144</v>
      </c>
      <c r="B8" s="134">
        <v>13605</v>
      </c>
      <c r="C8" s="134">
        <v>14280</v>
      </c>
      <c r="D8" s="135">
        <f t="shared" si="0"/>
        <v>0.9527</v>
      </c>
    </row>
    <row r="9" ht="16.7" customHeight="1" spans="1:4">
      <c r="A9" s="133" t="s">
        <v>1145</v>
      </c>
      <c r="B9" s="134">
        <v>4700</v>
      </c>
      <c r="C9" s="134">
        <v>4760</v>
      </c>
      <c r="D9" s="135">
        <f t="shared" si="0"/>
        <v>0.9874</v>
      </c>
    </row>
    <row r="10" ht="16.7" customHeight="1" spans="1:4">
      <c r="A10" s="133" t="s">
        <v>1146</v>
      </c>
      <c r="B10" s="134">
        <v>19700</v>
      </c>
      <c r="C10" s="134">
        <v>24221</v>
      </c>
      <c r="D10" s="135">
        <f t="shared" si="0"/>
        <v>0.8133</v>
      </c>
    </row>
    <row r="11" s="122" customFormat="1" ht="16.7" customHeight="1" spans="1:4">
      <c r="A11" s="131" t="s">
        <v>1126</v>
      </c>
      <c r="B11" s="129">
        <v>28886</v>
      </c>
      <c r="C11" s="132">
        <f>SUM(C12:C21)</f>
        <v>30090</v>
      </c>
      <c r="D11" s="130">
        <f t="shared" si="0"/>
        <v>0.96</v>
      </c>
    </row>
    <row r="12" ht="16.7" customHeight="1" spans="1:4">
      <c r="A12" s="133" t="s">
        <v>1147</v>
      </c>
      <c r="B12" s="134">
        <v>6200</v>
      </c>
      <c r="C12" s="134">
        <v>6300</v>
      </c>
      <c r="D12" s="135">
        <f t="shared" si="0"/>
        <v>0.9841</v>
      </c>
    </row>
    <row r="13" ht="16.7" customHeight="1" spans="1:4">
      <c r="A13" s="133" t="s">
        <v>1148</v>
      </c>
      <c r="B13" s="134">
        <v>250</v>
      </c>
      <c r="C13" s="134">
        <v>280</v>
      </c>
      <c r="D13" s="135">
        <f t="shared" si="0"/>
        <v>0.8929</v>
      </c>
    </row>
    <row r="14" ht="16.7" customHeight="1" spans="1:4">
      <c r="A14" s="133" t="s">
        <v>1149</v>
      </c>
      <c r="B14" s="134">
        <v>1480</v>
      </c>
      <c r="C14" s="134">
        <v>1500</v>
      </c>
      <c r="D14" s="135">
        <f t="shared" si="0"/>
        <v>0.9867</v>
      </c>
    </row>
    <row r="15" ht="16.7" customHeight="1" spans="1:4">
      <c r="A15" s="133" t="s">
        <v>1150</v>
      </c>
      <c r="B15" s="134">
        <v>2320</v>
      </c>
      <c r="C15" s="134">
        <v>2400</v>
      </c>
      <c r="D15" s="135">
        <f t="shared" si="0"/>
        <v>0.9667</v>
      </c>
    </row>
    <row r="16" ht="16.7" customHeight="1" spans="1:4">
      <c r="A16" s="133" t="s">
        <v>1151</v>
      </c>
      <c r="B16" s="134">
        <v>2500</v>
      </c>
      <c r="C16" s="134">
        <v>3000</v>
      </c>
      <c r="D16" s="135">
        <f t="shared" si="0"/>
        <v>0.8333</v>
      </c>
    </row>
    <row r="17" ht="16.7" customHeight="1" spans="1:4">
      <c r="A17" s="133" t="s">
        <v>1152</v>
      </c>
      <c r="B17" s="134">
        <v>250</v>
      </c>
      <c r="C17" s="134">
        <v>300</v>
      </c>
      <c r="D17" s="135">
        <f t="shared" si="0"/>
        <v>0.8333</v>
      </c>
    </row>
    <row r="18" ht="16.7" customHeight="1" spans="1:4">
      <c r="A18" s="133" t="s">
        <v>1153</v>
      </c>
      <c r="B18" s="134">
        <v>10</v>
      </c>
      <c r="C18" s="134">
        <v>10</v>
      </c>
      <c r="D18" s="135">
        <f t="shared" si="0"/>
        <v>1</v>
      </c>
    </row>
    <row r="19" ht="16.7" customHeight="1" spans="1:4">
      <c r="A19" s="133" t="s">
        <v>1154</v>
      </c>
      <c r="B19" s="134">
        <v>500</v>
      </c>
      <c r="C19" s="134">
        <v>550</v>
      </c>
      <c r="D19" s="135">
        <f t="shared" si="0"/>
        <v>0.9091</v>
      </c>
    </row>
    <row r="20" ht="16.7" customHeight="1" spans="1:4">
      <c r="A20" s="133" t="s">
        <v>1155</v>
      </c>
      <c r="B20" s="134">
        <v>100</v>
      </c>
      <c r="C20" s="134">
        <v>150</v>
      </c>
      <c r="D20" s="135">
        <f t="shared" si="0"/>
        <v>0.6667</v>
      </c>
    </row>
    <row r="21" ht="16.7" customHeight="1" spans="1:4">
      <c r="A21" s="133" t="s">
        <v>1156</v>
      </c>
      <c r="B21" s="134">
        <v>15276</v>
      </c>
      <c r="C21" s="134">
        <v>15600</v>
      </c>
      <c r="D21" s="135">
        <f t="shared" si="0"/>
        <v>0.9792</v>
      </c>
    </row>
    <row r="22" s="122" customFormat="1" ht="16.7" customHeight="1" spans="1:4">
      <c r="A22" s="131" t="s">
        <v>1127</v>
      </c>
      <c r="B22" s="129">
        <v>4320</v>
      </c>
      <c r="C22" s="132">
        <f>SUM(C23:C29)</f>
        <v>3600</v>
      </c>
      <c r="D22" s="130">
        <f t="shared" si="0"/>
        <v>1.2</v>
      </c>
    </row>
    <row r="23" ht="16.7" customHeight="1" spans="1:4">
      <c r="A23" s="133" t="s">
        <v>1157</v>
      </c>
      <c r="B23" s="134">
        <v>700</v>
      </c>
      <c r="C23" s="134">
        <v>600</v>
      </c>
      <c r="D23" s="135">
        <f t="shared" si="0"/>
        <v>1.1667</v>
      </c>
    </row>
    <row r="24" ht="16.7" customHeight="1" spans="1:4">
      <c r="A24" s="133" t="s">
        <v>1158</v>
      </c>
      <c r="B24" s="134">
        <v>1000</v>
      </c>
      <c r="C24" s="134">
        <v>900</v>
      </c>
      <c r="D24" s="135">
        <f t="shared" si="0"/>
        <v>1.1111</v>
      </c>
    </row>
    <row r="25" ht="16.7" customHeight="1" spans="1:4">
      <c r="A25" s="133" t="s">
        <v>1159</v>
      </c>
      <c r="B25" s="134">
        <v>170</v>
      </c>
      <c r="C25" s="134">
        <v>180</v>
      </c>
      <c r="D25" s="135">
        <f t="shared" si="0"/>
        <v>0.9444</v>
      </c>
    </row>
    <row r="26" ht="16.7" customHeight="1" spans="1:4">
      <c r="A26" s="133" t="s">
        <v>1160</v>
      </c>
      <c r="B26" s="134">
        <v>800</v>
      </c>
      <c r="C26" s="134">
        <v>400</v>
      </c>
      <c r="D26" s="135">
        <f t="shared" si="0"/>
        <v>2</v>
      </c>
    </row>
    <row r="27" ht="16.7" customHeight="1" spans="1:4">
      <c r="A27" s="133" t="s">
        <v>1161</v>
      </c>
      <c r="B27" s="134">
        <v>660</v>
      </c>
      <c r="C27" s="134">
        <v>600</v>
      </c>
      <c r="D27" s="135">
        <f t="shared" si="0"/>
        <v>1.1</v>
      </c>
    </row>
    <row r="28" ht="16.7" customHeight="1" spans="1:4">
      <c r="A28" s="133" t="s">
        <v>1162</v>
      </c>
      <c r="B28" s="134">
        <v>740</v>
      </c>
      <c r="C28" s="134">
        <v>700</v>
      </c>
      <c r="D28" s="135">
        <f t="shared" si="0"/>
        <v>1.0571</v>
      </c>
    </row>
    <row r="29" ht="16.7" customHeight="1" spans="1:4">
      <c r="A29" s="133" t="s">
        <v>1163</v>
      </c>
      <c r="B29" s="134">
        <v>250</v>
      </c>
      <c r="C29" s="134">
        <v>220</v>
      </c>
      <c r="D29" s="135">
        <f t="shared" si="0"/>
        <v>1.1364</v>
      </c>
    </row>
    <row r="30" s="122" customFormat="1" ht="16.7" customHeight="1" spans="1:4">
      <c r="A30" s="131" t="s">
        <v>1128</v>
      </c>
      <c r="B30" s="132"/>
      <c r="C30" s="132"/>
      <c r="D30" s="130"/>
    </row>
    <row r="31" ht="16.7" customHeight="1" spans="1:4">
      <c r="A31" s="133" t="s">
        <v>1157</v>
      </c>
      <c r="B31" s="134"/>
      <c r="C31" s="134"/>
      <c r="D31" s="130"/>
    </row>
    <row r="32" ht="16.7" customHeight="1" spans="1:4">
      <c r="A32" s="133" t="s">
        <v>1158</v>
      </c>
      <c r="B32" s="134"/>
      <c r="C32" s="134"/>
      <c r="D32" s="130"/>
    </row>
    <row r="33" ht="16.7" customHeight="1" spans="1:4">
      <c r="A33" s="133" t="s">
        <v>1159</v>
      </c>
      <c r="B33" s="134"/>
      <c r="C33" s="134"/>
      <c r="D33" s="130"/>
    </row>
    <row r="34" ht="16.7" customHeight="1" spans="1:4">
      <c r="A34" s="133" t="s">
        <v>1161</v>
      </c>
      <c r="B34" s="134"/>
      <c r="C34" s="134"/>
      <c r="D34" s="130"/>
    </row>
    <row r="35" ht="16.7" customHeight="1" spans="1:4">
      <c r="A35" s="133" t="s">
        <v>1162</v>
      </c>
      <c r="B35" s="134"/>
      <c r="C35" s="134"/>
      <c r="D35" s="130"/>
    </row>
    <row r="36" ht="16.7" customHeight="1" spans="1:4">
      <c r="A36" s="133" t="s">
        <v>1163</v>
      </c>
      <c r="B36" s="134"/>
      <c r="C36" s="134"/>
      <c r="D36" s="130"/>
    </row>
    <row r="37" s="122" customFormat="1" ht="16.7" customHeight="1" spans="1:4">
      <c r="A37" s="131" t="s">
        <v>1129</v>
      </c>
      <c r="B37" s="129">
        <v>80209</v>
      </c>
      <c r="C37" s="132">
        <f>SUM(C38:C39)</f>
        <v>74268</v>
      </c>
      <c r="D37" s="130">
        <f>B37/C37</f>
        <v>1.08</v>
      </c>
    </row>
    <row r="38" ht="16.7" customHeight="1" spans="1:4">
      <c r="A38" s="133" t="s">
        <v>1164</v>
      </c>
      <c r="B38" s="134">
        <v>4560</v>
      </c>
      <c r="C38" s="134">
        <v>40000</v>
      </c>
      <c r="D38" s="135">
        <f>B38/C38</f>
        <v>0.114</v>
      </c>
    </row>
    <row r="39" ht="16.7" customHeight="1" spans="1:4">
      <c r="A39" s="133" t="s">
        <v>1165</v>
      </c>
      <c r="B39" s="134">
        <v>75649</v>
      </c>
      <c r="C39" s="134">
        <v>34268</v>
      </c>
      <c r="D39" s="135">
        <f>B39/C39</f>
        <v>2.2076</v>
      </c>
    </row>
    <row r="40" ht="16.7" customHeight="1" spans="1:4">
      <c r="A40" s="133" t="s">
        <v>1166</v>
      </c>
      <c r="B40" s="134"/>
      <c r="C40" s="134"/>
      <c r="D40" s="130"/>
    </row>
    <row r="41" s="122" customFormat="1" ht="16.7" customHeight="1" spans="1:4">
      <c r="A41" s="131" t="s">
        <v>1130</v>
      </c>
      <c r="B41" s="129">
        <v>180</v>
      </c>
      <c r="C41" s="132">
        <f>SUM(C42:C43)</f>
        <v>165</v>
      </c>
      <c r="D41" s="130"/>
    </row>
    <row r="42" ht="16.7" customHeight="1" spans="1:4">
      <c r="A42" s="133" t="s">
        <v>1167</v>
      </c>
      <c r="B42" s="134">
        <v>180</v>
      </c>
      <c r="C42" s="134">
        <v>165</v>
      </c>
      <c r="D42" s="130"/>
    </row>
    <row r="43" ht="16.7" customHeight="1" spans="1:4">
      <c r="A43" s="133" t="s">
        <v>1168</v>
      </c>
      <c r="B43" s="134"/>
      <c r="C43" s="134"/>
      <c r="D43" s="130"/>
    </row>
    <row r="44" s="122" customFormat="1" ht="16.7" customHeight="1" spans="1:4">
      <c r="A44" s="131" t="s">
        <v>1131</v>
      </c>
      <c r="B44" s="129">
        <v>28166</v>
      </c>
      <c r="C44" s="132">
        <f>SUM(C45:C50)</f>
        <v>25841</v>
      </c>
      <c r="D44" s="130">
        <f>B44/C44</f>
        <v>1.09</v>
      </c>
    </row>
    <row r="45" ht="16.7" customHeight="1" spans="1:4">
      <c r="A45" s="133" t="s">
        <v>1169</v>
      </c>
      <c r="B45" s="134"/>
      <c r="C45" s="134"/>
      <c r="D45" s="130"/>
    </row>
    <row r="46" ht="16.7" customHeight="1" spans="1:4">
      <c r="A46" s="133" t="s">
        <v>1170</v>
      </c>
      <c r="B46" s="134"/>
      <c r="C46" s="134"/>
      <c r="D46" s="130"/>
    </row>
    <row r="47" ht="16.7" customHeight="1" spans="1:4">
      <c r="A47" s="133" t="s">
        <v>1171</v>
      </c>
      <c r="B47" s="134">
        <v>28166</v>
      </c>
      <c r="C47" s="134">
        <v>25841</v>
      </c>
      <c r="D47" s="130">
        <f>B47/C47</f>
        <v>1.09</v>
      </c>
    </row>
    <row r="48" s="122" customFormat="1" ht="16.7" customHeight="1" spans="1:4">
      <c r="A48" s="131" t="s">
        <v>1132</v>
      </c>
      <c r="B48" s="132"/>
      <c r="C48" s="132"/>
      <c r="D48" s="130"/>
    </row>
    <row r="49" ht="16.7" customHeight="1" spans="1:4">
      <c r="A49" s="133" t="s">
        <v>1172</v>
      </c>
      <c r="B49" s="134"/>
      <c r="C49" s="134"/>
      <c r="D49" s="130"/>
    </row>
    <row r="50" ht="16.7" customHeight="1" spans="1:4">
      <c r="A50" s="133" t="s">
        <v>1173</v>
      </c>
      <c r="B50" s="134"/>
      <c r="C50" s="134"/>
      <c r="D50" s="130"/>
    </row>
    <row r="51" s="122" customFormat="1" ht="16.7" customHeight="1" spans="1:4">
      <c r="A51" s="131" t="s">
        <v>1133</v>
      </c>
      <c r="B51" s="129">
        <v>38528</v>
      </c>
      <c r="C51" s="132">
        <f>SUM(C52:C56)</f>
        <v>30400</v>
      </c>
      <c r="D51" s="130">
        <f>B51/C51</f>
        <v>1.2674</v>
      </c>
    </row>
    <row r="52" ht="16.7" customHeight="1" spans="1:4">
      <c r="A52" s="133" t="s">
        <v>1174</v>
      </c>
      <c r="B52" s="134">
        <v>6300</v>
      </c>
      <c r="C52" s="134">
        <v>5000</v>
      </c>
      <c r="D52" s="135">
        <f>B52/C52</f>
        <v>1.26</v>
      </c>
    </row>
    <row r="53" ht="16.7" customHeight="1" spans="1:4">
      <c r="A53" s="133" t="s">
        <v>1175</v>
      </c>
      <c r="B53" s="134">
        <v>315</v>
      </c>
      <c r="C53" s="134">
        <v>250</v>
      </c>
      <c r="D53" s="135">
        <f t="shared" ref="D53:D58" si="1">B53/C53</f>
        <v>1.26</v>
      </c>
    </row>
    <row r="54" ht="16.7" customHeight="1" spans="1:4">
      <c r="A54" s="133" t="s">
        <v>1176</v>
      </c>
      <c r="B54" s="134"/>
      <c r="C54" s="134"/>
      <c r="D54" s="135"/>
    </row>
    <row r="55" ht="16.7" customHeight="1" spans="1:4">
      <c r="A55" s="133" t="s">
        <v>1177</v>
      </c>
      <c r="B55" s="134">
        <v>21420</v>
      </c>
      <c r="C55" s="134">
        <v>17000</v>
      </c>
      <c r="D55" s="135">
        <f t="shared" si="1"/>
        <v>1.26</v>
      </c>
    </row>
    <row r="56" ht="16.7" customHeight="1" spans="1:4">
      <c r="A56" s="133" t="s">
        <v>1178</v>
      </c>
      <c r="B56" s="134">
        <v>10493</v>
      </c>
      <c r="C56" s="134">
        <v>8150</v>
      </c>
      <c r="D56" s="135">
        <f t="shared" si="1"/>
        <v>1.2875</v>
      </c>
    </row>
    <row r="57" s="122" customFormat="1" ht="16.7" customHeight="1" spans="1:4">
      <c r="A57" s="131" t="s">
        <v>1134</v>
      </c>
      <c r="B57" s="129">
        <v>15420</v>
      </c>
      <c r="C57" s="132">
        <f>SUM(C58:C59)</f>
        <v>13330</v>
      </c>
      <c r="D57" s="130">
        <f t="shared" si="1"/>
        <v>1.1568</v>
      </c>
    </row>
    <row r="58" ht="16.7" customHeight="1" spans="1:4">
      <c r="A58" s="133" t="s">
        <v>1179</v>
      </c>
      <c r="B58" s="134">
        <v>15420</v>
      </c>
      <c r="C58" s="134">
        <v>13330</v>
      </c>
      <c r="D58" s="135">
        <f t="shared" si="1"/>
        <v>1.1568</v>
      </c>
    </row>
    <row r="59" ht="16.7" customHeight="1" spans="1:4">
      <c r="A59" s="133" t="s">
        <v>1180</v>
      </c>
      <c r="B59" s="134"/>
      <c r="C59" s="134"/>
      <c r="D59" s="130"/>
    </row>
    <row r="60" s="122" customFormat="1" ht="16.7" customHeight="1" spans="1:4">
      <c r="A60" s="131" t="s">
        <v>1135</v>
      </c>
      <c r="B60" s="129">
        <v>23148</v>
      </c>
      <c r="C60" s="132">
        <f>SUM(C61:C64)</f>
        <v>23588</v>
      </c>
      <c r="D60" s="130"/>
    </row>
    <row r="61" ht="16.7" customHeight="1" spans="1:4">
      <c r="A61" s="133" t="s">
        <v>1181</v>
      </c>
      <c r="B61" s="134">
        <v>23098</v>
      </c>
      <c r="C61" s="134">
        <v>23438</v>
      </c>
      <c r="D61" s="130"/>
    </row>
    <row r="62" ht="16.7" customHeight="1" spans="1:4">
      <c r="A62" s="133" t="s">
        <v>1182</v>
      </c>
      <c r="B62" s="134"/>
      <c r="C62" s="134"/>
      <c r="D62" s="130"/>
    </row>
    <row r="63" ht="16.7" customHeight="1" spans="1:4">
      <c r="A63" s="133" t="s">
        <v>1183</v>
      </c>
      <c r="B63" s="134">
        <v>50</v>
      </c>
      <c r="C63" s="134">
        <v>150</v>
      </c>
      <c r="D63" s="130"/>
    </row>
    <row r="64" ht="16.7" customHeight="1" spans="1:4">
      <c r="A64" s="133" t="s">
        <v>1184</v>
      </c>
      <c r="B64" s="134"/>
      <c r="C64" s="134"/>
      <c r="D64" s="130"/>
    </row>
    <row r="65" s="122" customFormat="1" ht="16.7" customHeight="1" spans="1:4">
      <c r="A65" s="131" t="s">
        <v>1136</v>
      </c>
      <c r="B65" s="129">
        <v>53547</v>
      </c>
      <c r="C65" s="132">
        <f>SUM(C66:C67)</f>
        <v>42335</v>
      </c>
      <c r="D65" s="130">
        <f>B65/C65</f>
        <v>1.2648</v>
      </c>
    </row>
    <row r="66" ht="16.7" customHeight="1" spans="1:4">
      <c r="A66" s="133" t="s">
        <v>1185</v>
      </c>
      <c r="B66" s="134">
        <v>53547</v>
      </c>
      <c r="C66" s="134">
        <v>42335</v>
      </c>
      <c r="D66" s="135">
        <f>B66/C66</f>
        <v>1.2648</v>
      </c>
    </row>
    <row r="67" ht="16.7" customHeight="1" spans="1:4">
      <c r="A67" s="133" t="s">
        <v>1186</v>
      </c>
      <c r="B67" s="134"/>
      <c r="C67" s="134"/>
      <c r="D67" s="130"/>
    </row>
    <row r="68" s="122" customFormat="1" ht="16.7" customHeight="1" spans="1:4">
      <c r="A68" s="131" t="s">
        <v>1137</v>
      </c>
      <c r="B68" s="129">
        <v>58430</v>
      </c>
      <c r="C68" s="132">
        <f>SUM(C69:C72)</f>
        <v>57130</v>
      </c>
      <c r="D68" s="130">
        <f>B68/C68</f>
        <v>1.0228</v>
      </c>
    </row>
    <row r="69" ht="16.7" customHeight="1" spans="1:4">
      <c r="A69" s="133" t="s">
        <v>1187</v>
      </c>
      <c r="B69" s="134">
        <v>58430</v>
      </c>
      <c r="C69" s="134">
        <v>57130</v>
      </c>
      <c r="D69" s="135">
        <f>B69/C69</f>
        <v>1.0228</v>
      </c>
    </row>
    <row r="70" ht="16.7" customHeight="1" spans="1:4">
      <c r="A70" s="133" t="s">
        <v>1188</v>
      </c>
      <c r="B70" s="134"/>
      <c r="C70" s="134"/>
      <c r="D70" s="130"/>
    </row>
    <row r="71" ht="16.7" customHeight="1" spans="1:4">
      <c r="A71" s="133" t="s">
        <v>1189</v>
      </c>
      <c r="B71" s="134"/>
      <c r="C71" s="134"/>
      <c r="D71" s="130"/>
    </row>
    <row r="72" ht="16.7" customHeight="1" spans="1:4">
      <c r="A72" s="133" t="s">
        <v>1190</v>
      </c>
      <c r="B72" s="134"/>
      <c r="C72" s="134"/>
      <c r="D72" s="130"/>
    </row>
    <row r="73" s="122" customFormat="1" ht="16.7" customHeight="1" spans="1:4">
      <c r="A73" s="131" t="s">
        <v>1138</v>
      </c>
      <c r="B73" s="129">
        <v>13000</v>
      </c>
      <c r="C73" s="132">
        <f>SUM(C74:C75)</f>
        <v>2000</v>
      </c>
      <c r="D73" s="130">
        <f>B73/C73</f>
        <v>6.5</v>
      </c>
    </row>
    <row r="74" ht="16.7" customHeight="1" spans="1:4">
      <c r="A74" s="133" t="s">
        <v>1191</v>
      </c>
      <c r="B74" s="134">
        <v>13000</v>
      </c>
      <c r="C74" s="134">
        <v>2000</v>
      </c>
      <c r="D74" s="135">
        <f>B74/C74</f>
        <v>6.5</v>
      </c>
    </row>
    <row r="75" ht="16.7" customHeight="1" spans="1:4">
      <c r="A75" s="133" t="s">
        <v>1192</v>
      </c>
      <c r="B75" s="134"/>
      <c r="C75" s="134"/>
      <c r="D75" s="130"/>
    </row>
    <row r="76" s="122" customFormat="1" ht="16.7" customHeight="1" spans="1:4">
      <c r="A76" s="131" t="s">
        <v>1139</v>
      </c>
      <c r="B76" s="129">
        <v>1000</v>
      </c>
      <c r="C76" s="132">
        <f>SUM(C77:C80)</f>
        <v>1000</v>
      </c>
      <c r="D76" s="130">
        <f>B76/C76</f>
        <v>1</v>
      </c>
    </row>
    <row r="77" ht="16.7" customHeight="1" spans="1:4">
      <c r="A77" s="133" t="s">
        <v>1193</v>
      </c>
      <c r="B77" s="134"/>
      <c r="C77" s="134"/>
      <c r="D77" s="130"/>
    </row>
    <row r="78" ht="16.7" customHeight="1" spans="1:4">
      <c r="A78" s="133" t="s">
        <v>1194</v>
      </c>
      <c r="B78" s="134"/>
      <c r="C78" s="134"/>
      <c r="D78" s="130"/>
    </row>
    <row r="79" ht="16.7" customHeight="1" spans="1:4">
      <c r="A79" s="133" t="s">
        <v>1195</v>
      </c>
      <c r="B79" s="134"/>
      <c r="C79" s="134"/>
      <c r="D79" s="130"/>
    </row>
    <row r="80" ht="17.25" customHeight="1" spans="1:4">
      <c r="A80" s="133" t="s">
        <v>1196</v>
      </c>
      <c r="B80" s="134">
        <v>1000</v>
      </c>
      <c r="C80" s="134">
        <v>1000</v>
      </c>
      <c r="D80" s="130">
        <f>B80/C80</f>
        <v>1</v>
      </c>
    </row>
    <row r="81" ht="24" customHeight="1" spans="1:4">
      <c r="A81" s="136"/>
      <c r="B81" s="137"/>
      <c r="C81" s="137"/>
      <c r="D81" s="137"/>
    </row>
  </sheetData>
  <mergeCells count="1">
    <mergeCell ref="A2:D2"/>
  </mergeCells>
  <printOptions horizontalCentered="1"/>
  <pageMargins left="0.236081607698456" right="0.236081607698456" top="0.354122388081288" bottom="0.551319967104694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H12" sqref="H12"/>
    </sheetView>
  </sheetViews>
  <sheetFormatPr defaultColWidth="9" defaultRowHeight="14.25" outlineLevelCol="7"/>
  <cols>
    <col min="1" max="1" width="41" customWidth="1"/>
    <col min="2" max="7" width="12.375" customWidth="1"/>
    <col min="8" max="8" width="16.625" customWidth="1"/>
  </cols>
  <sheetData>
    <row r="1" spans="1:1">
      <c r="A1" t="s">
        <v>1197</v>
      </c>
    </row>
    <row r="2" ht="29.25" customHeight="1" spans="1:8">
      <c r="A2" s="2" t="s">
        <v>1198</v>
      </c>
      <c r="B2" s="2"/>
      <c r="C2" s="2"/>
      <c r="D2" s="2"/>
      <c r="E2" s="2"/>
      <c r="F2" s="2"/>
      <c r="G2" s="2"/>
      <c r="H2" s="2"/>
    </row>
    <row r="3" ht="48" customHeight="1" spans="1:8">
      <c r="A3" s="113" t="s">
        <v>1199</v>
      </c>
      <c r="B3" s="113"/>
      <c r="C3" s="113"/>
      <c r="D3" s="113"/>
      <c r="E3" s="113"/>
      <c r="F3" s="113"/>
      <c r="G3" s="113"/>
      <c r="H3" s="113"/>
    </row>
    <row r="4" spans="1:8">
      <c r="A4" s="114"/>
      <c r="B4" s="71"/>
      <c r="C4" s="71"/>
      <c r="D4" s="71"/>
      <c r="E4" s="71"/>
      <c r="F4" s="71"/>
      <c r="H4" s="115" t="s">
        <v>1200</v>
      </c>
    </row>
    <row r="5" ht="19.5" customHeight="1" spans="1:8">
      <c r="A5" s="116" t="s">
        <v>131</v>
      </c>
      <c r="B5" s="73" t="s">
        <v>1201</v>
      </c>
      <c r="C5" s="73" t="s">
        <v>1202</v>
      </c>
      <c r="D5" s="73" t="s">
        <v>1202</v>
      </c>
      <c r="E5" s="73" t="s">
        <v>1202</v>
      </c>
      <c r="F5" s="73" t="s">
        <v>1202</v>
      </c>
      <c r="G5" s="73" t="s">
        <v>1203</v>
      </c>
      <c r="H5" s="6" t="s">
        <v>1204</v>
      </c>
    </row>
    <row r="6" ht="16.7" customHeight="1" spans="1:8">
      <c r="A6" s="117" t="s">
        <v>1205</v>
      </c>
      <c r="B6" s="118"/>
      <c r="C6" s="118"/>
      <c r="D6" s="118"/>
      <c r="E6" s="118"/>
      <c r="F6" s="118"/>
      <c r="G6" s="118"/>
      <c r="H6" s="118"/>
    </row>
    <row r="7" ht="16.7" customHeight="1" spans="1:8">
      <c r="A7" s="119" t="s">
        <v>1206</v>
      </c>
      <c r="B7" s="118"/>
      <c r="C7" s="118"/>
      <c r="D7" s="118"/>
      <c r="E7" s="118"/>
      <c r="F7" s="118"/>
      <c r="G7" s="118"/>
      <c r="H7" s="118"/>
    </row>
    <row r="8" ht="16.7" customHeight="1" spans="1:8">
      <c r="A8" s="119" t="s">
        <v>1207</v>
      </c>
      <c r="B8" s="118"/>
      <c r="C8" s="118"/>
      <c r="D8" s="118"/>
      <c r="E8" s="118"/>
      <c r="F8" s="118"/>
      <c r="G8" s="118"/>
      <c r="H8" s="118"/>
    </row>
    <row r="9" ht="16.7" customHeight="1" spans="1:8">
      <c r="A9" s="119" t="s">
        <v>1208</v>
      </c>
      <c r="B9" s="118"/>
      <c r="C9" s="118"/>
      <c r="D9" s="118"/>
      <c r="E9" s="118"/>
      <c r="F9" s="118"/>
      <c r="G9" s="118"/>
      <c r="H9" s="118"/>
    </row>
    <row r="10" ht="16.7" customHeight="1" spans="1:8">
      <c r="A10" s="117" t="s">
        <v>1209</v>
      </c>
      <c r="B10" s="118"/>
      <c r="C10" s="118"/>
      <c r="D10" s="118"/>
      <c r="E10" s="118"/>
      <c r="F10" s="118"/>
      <c r="G10" s="118"/>
      <c r="H10" s="118"/>
    </row>
    <row r="11" ht="16.7" customHeight="1" spans="1:8">
      <c r="A11" s="119" t="s">
        <v>1210</v>
      </c>
      <c r="B11" s="118"/>
      <c r="C11" s="118"/>
      <c r="D11" s="118"/>
      <c r="E11" s="118"/>
      <c r="F11" s="118"/>
      <c r="G11" s="118"/>
      <c r="H11" s="118"/>
    </row>
    <row r="12" ht="16.7" customHeight="1" spans="1:8">
      <c r="A12" s="119" t="s">
        <v>1211</v>
      </c>
      <c r="B12" s="118"/>
      <c r="C12" s="118"/>
      <c r="D12" s="118"/>
      <c r="E12" s="118"/>
      <c r="F12" s="118"/>
      <c r="G12" s="118"/>
      <c r="H12" s="118"/>
    </row>
    <row r="13" ht="16.7" customHeight="1" spans="1:8">
      <c r="A13" s="119" t="s">
        <v>1212</v>
      </c>
      <c r="B13" s="118"/>
      <c r="C13" s="118"/>
      <c r="D13" s="118"/>
      <c r="E13" s="118"/>
      <c r="F13" s="118"/>
      <c r="G13" s="118"/>
      <c r="H13" s="118"/>
    </row>
    <row r="14" ht="16.7" customHeight="1" spans="1:8">
      <c r="A14" s="119" t="s">
        <v>1213</v>
      </c>
      <c r="B14" s="118"/>
      <c r="C14" s="118"/>
      <c r="D14" s="118"/>
      <c r="E14" s="118"/>
      <c r="F14" s="118"/>
      <c r="G14" s="118"/>
      <c r="H14" s="118"/>
    </row>
    <row r="15" ht="16.7" customHeight="1" spans="1:8">
      <c r="A15" s="119" t="s">
        <v>1214</v>
      </c>
      <c r="B15" s="118"/>
      <c r="C15" s="118"/>
      <c r="D15" s="118"/>
      <c r="E15" s="118"/>
      <c r="F15" s="118"/>
      <c r="G15" s="118"/>
      <c r="H15" s="118"/>
    </row>
    <row r="16" ht="16.7" customHeight="1" spans="1:8">
      <c r="A16" s="119" t="s">
        <v>1215</v>
      </c>
      <c r="B16" s="118"/>
      <c r="C16" s="118"/>
      <c r="D16" s="118"/>
      <c r="E16" s="118"/>
      <c r="F16" s="118"/>
      <c r="G16" s="118"/>
      <c r="H16" s="118"/>
    </row>
    <row r="17" ht="16.7" customHeight="1" spans="1:8">
      <c r="A17" s="119" t="s">
        <v>1216</v>
      </c>
      <c r="B17" s="118"/>
      <c r="C17" s="118"/>
      <c r="D17" s="118"/>
      <c r="E17" s="118"/>
      <c r="F17" s="118"/>
      <c r="G17" s="118"/>
      <c r="H17" s="118"/>
    </row>
    <row r="18" ht="16.7" customHeight="1" spans="1:8">
      <c r="A18" s="119" t="s">
        <v>1217</v>
      </c>
      <c r="B18" s="118"/>
      <c r="C18" s="118"/>
      <c r="D18" s="118"/>
      <c r="E18" s="118"/>
      <c r="F18" s="118"/>
      <c r="G18" s="118"/>
      <c r="H18" s="118"/>
    </row>
    <row r="19" ht="16.7" customHeight="1" spans="1:8">
      <c r="A19" s="119" t="s">
        <v>1218</v>
      </c>
      <c r="B19" s="118"/>
      <c r="C19" s="118"/>
      <c r="D19" s="118"/>
      <c r="E19" s="118"/>
      <c r="F19" s="118"/>
      <c r="G19" s="118"/>
      <c r="H19" s="118"/>
    </row>
    <row r="20" ht="16.7" customHeight="1" spans="1:8">
      <c r="A20" s="120" t="s">
        <v>1219</v>
      </c>
      <c r="B20" s="118"/>
      <c r="C20" s="118"/>
      <c r="D20" s="118"/>
      <c r="E20" s="118"/>
      <c r="F20" s="118"/>
      <c r="G20" s="118"/>
      <c r="H20" s="118"/>
    </row>
    <row r="21" ht="16.7" customHeight="1" spans="1:8">
      <c r="A21" s="119" t="s">
        <v>1220</v>
      </c>
      <c r="B21" s="118"/>
      <c r="C21" s="118"/>
      <c r="D21" s="118"/>
      <c r="E21" s="118"/>
      <c r="F21" s="118"/>
      <c r="G21" s="118"/>
      <c r="H21" s="118"/>
    </row>
    <row r="22" ht="16.7" customHeight="1" spans="1:8">
      <c r="A22" s="119" t="s">
        <v>1221</v>
      </c>
      <c r="B22" s="118"/>
      <c r="C22" s="118"/>
      <c r="D22" s="118"/>
      <c r="E22" s="118"/>
      <c r="F22" s="118"/>
      <c r="G22" s="118"/>
      <c r="H22" s="118"/>
    </row>
    <row r="23" ht="16.7" customHeight="1" spans="1:8">
      <c r="A23" s="119" t="s">
        <v>1222</v>
      </c>
      <c r="B23" s="118"/>
      <c r="C23" s="118"/>
      <c r="D23" s="118"/>
      <c r="E23" s="118"/>
      <c r="F23" s="118"/>
      <c r="G23" s="118"/>
      <c r="H23" s="118"/>
    </row>
    <row r="24" ht="16.7" customHeight="1" spans="1:8">
      <c r="A24" s="119" t="s">
        <v>1223</v>
      </c>
      <c r="B24" s="118"/>
      <c r="C24" s="118"/>
      <c r="D24" s="118"/>
      <c r="E24" s="118"/>
      <c r="F24" s="118"/>
      <c r="G24" s="118"/>
      <c r="H24" s="118"/>
    </row>
    <row r="25" ht="16.7" customHeight="1" spans="1:8">
      <c r="A25" s="119" t="s">
        <v>1224</v>
      </c>
      <c r="B25" s="118"/>
      <c r="C25" s="118"/>
      <c r="D25" s="118"/>
      <c r="E25" s="118"/>
      <c r="F25" s="118"/>
      <c r="G25" s="118"/>
      <c r="H25" s="118"/>
    </row>
    <row r="26" ht="16.7" customHeight="1" spans="1:8">
      <c r="A26" s="117" t="s">
        <v>1225</v>
      </c>
      <c r="B26" s="118"/>
      <c r="C26" s="118"/>
      <c r="D26" s="118"/>
      <c r="E26" s="118"/>
      <c r="F26" s="118"/>
      <c r="G26" s="118"/>
      <c r="H26" s="118"/>
    </row>
    <row r="27" ht="16.7" customHeight="1" spans="1:8">
      <c r="A27" s="119" t="s">
        <v>1226</v>
      </c>
      <c r="B27" s="118"/>
      <c r="C27" s="118"/>
      <c r="D27" s="118"/>
      <c r="E27" s="118"/>
      <c r="F27" s="118"/>
      <c r="G27" s="118"/>
      <c r="H27" s="118"/>
    </row>
    <row r="28" ht="16.7" customHeight="1" spans="1:8">
      <c r="A28" s="119" t="s">
        <v>1227</v>
      </c>
      <c r="B28" s="118"/>
      <c r="C28" s="118"/>
      <c r="D28" s="118"/>
      <c r="E28" s="118"/>
      <c r="F28" s="118"/>
      <c r="G28" s="118"/>
      <c r="H28" s="118"/>
    </row>
    <row r="29" ht="16.7" customHeight="1" spans="1:8">
      <c r="A29" s="119" t="s">
        <v>1228</v>
      </c>
      <c r="B29" s="118"/>
      <c r="C29" s="118"/>
      <c r="D29" s="118"/>
      <c r="E29" s="118"/>
      <c r="F29" s="118"/>
      <c r="G29" s="118"/>
      <c r="H29" s="118"/>
    </row>
    <row r="30" ht="16.7" customHeight="1" spans="1:8">
      <c r="A30" s="119" t="s">
        <v>1227</v>
      </c>
      <c r="B30" s="118"/>
      <c r="C30" s="118"/>
      <c r="D30" s="118"/>
      <c r="E30" s="118"/>
      <c r="F30" s="118"/>
      <c r="G30" s="118"/>
      <c r="H30" s="118"/>
    </row>
    <row r="31" ht="16.7" customHeight="1" spans="1:8">
      <c r="A31" s="119" t="s">
        <v>1229</v>
      </c>
      <c r="B31" s="118"/>
      <c r="C31" s="118"/>
      <c r="D31" s="118"/>
      <c r="E31" s="118"/>
      <c r="F31" s="118"/>
      <c r="G31" s="118"/>
      <c r="H31" s="118"/>
    </row>
    <row r="32" ht="16.7" customHeight="1" spans="1:8">
      <c r="A32" s="119" t="s">
        <v>1227</v>
      </c>
      <c r="B32" s="118"/>
      <c r="C32" s="118"/>
      <c r="D32" s="118"/>
      <c r="E32" s="118"/>
      <c r="F32" s="118"/>
      <c r="G32" s="118"/>
      <c r="H32" s="118"/>
    </row>
    <row r="33" ht="16.7" customHeight="1" spans="1:8">
      <c r="A33" s="119" t="s">
        <v>1230</v>
      </c>
      <c r="B33" s="118"/>
      <c r="C33" s="118"/>
      <c r="D33" s="118"/>
      <c r="E33" s="118"/>
      <c r="F33" s="118"/>
      <c r="G33" s="118"/>
      <c r="H33" s="118"/>
    </row>
    <row r="34" ht="16.7" customHeight="1" spans="1:8">
      <c r="A34" s="119" t="s">
        <v>1227</v>
      </c>
      <c r="B34" s="118"/>
      <c r="C34" s="118"/>
      <c r="D34" s="118"/>
      <c r="E34" s="118"/>
      <c r="F34" s="118"/>
      <c r="G34" s="118"/>
      <c r="H34" s="118"/>
    </row>
    <row r="35" ht="16.7" customHeight="1" spans="1:8">
      <c r="A35" s="119" t="s">
        <v>1231</v>
      </c>
      <c r="B35" s="118"/>
      <c r="C35" s="118"/>
      <c r="D35" s="118"/>
      <c r="E35" s="118"/>
      <c r="F35" s="118"/>
      <c r="G35" s="118"/>
      <c r="H35" s="118"/>
    </row>
    <row r="36" ht="16.7" customHeight="1" spans="1:8">
      <c r="A36" s="119" t="s">
        <v>1227</v>
      </c>
      <c r="B36" s="118"/>
      <c r="C36" s="118"/>
      <c r="D36" s="118"/>
      <c r="E36" s="118"/>
      <c r="F36" s="118"/>
      <c r="G36" s="118"/>
      <c r="H36" s="118"/>
    </row>
    <row r="37" ht="16.7" customHeight="1" spans="1:8">
      <c r="A37" s="119" t="s">
        <v>1232</v>
      </c>
      <c r="B37" s="118"/>
      <c r="C37" s="118"/>
      <c r="D37" s="118"/>
      <c r="E37" s="118"/>
      <c r="F37" s="118"/>
      <c r="G37" s="118"/>
      <c r="H37" s="118"/>
    </row>
    <row r="38" ht="16.7" customHeight="1" spans="1:8">
      <c r="A38" s="119" t="s">
        <v>1227</v>
      </c>
      <c r="B38" s="118"/>
      <c r="C38" s="118"/>
      <c r="D38" s="118"/>
      <c r="E38" s="118"/>
      <c r="F38" s="118"/>
      <c r="G38" s="118"/>
      <c r="H38" s="118"/>
    </row>
    <row r="39" ht="16.7" customHeight="1" spans="1:8">
      <c r="A39" s="119" t="s">
        <v>1233</v>
      </c>
      <c r="B39" s="118"/>
      <c r="C39" s="118"/>
      <c r="D39" s="118"/>
      <c r="E39" s="118"/>
      <c r="F39" s="118"/>
      <c r="G39" s="118"/>
      <c r="H39" s="118"/>
    </row>
    <row r="40" ht="16.7" customHeight="1" spans="1:8">
      <c r="A40" s="119" t="s">
        <v>1227</v>
      </c>
      <c r="B40" s="118"/>
      <c r="C40" s="118"/>
      <c r="D40" s="118"/>
      <c r="E40" s="118"/>
      <c r="F40" s="118"/>
      <c r="G40" s="118"/>
      <c r="H40" s="118"/>
    </row>
    <row r="41" ht="16.7" customHeight="1" spans="1:8">
      <c r="A41" s="119" t="s">
        <v>1234</v>
      </c>
      <c r="B41" s="118"/>
      <c r="C41" s="118"/>
      <c r="D41" s="118"/>
      <c r="E41" s="118"/>
      <c r="F41" s="118"/>
      <c r="G41" s="118"/>
      <c r="H41" s="118"/>
    </row>
    <row r="42" ht="16.7" customHeight="1" spans="1:8">
      <c r="A42" s="119" t="s">
        <v>1227</v>
      </c>
      <c r="B42" s="118"/>
      <c r="C42" s="118"/>
      <c r="D42" s="118"/>
      <c r="E42" s="118"/>
      <c r="F42" s="118"/>
      <c r="G42" s="118"/>
      <c r="H42" s="118"/>
    </row>
    <row r="43" ht="16.7" customHeight="1" spans="1:8">
      <c r="A43" s="119" t="s">
        <v>1235</v>
      </c>
      <c r="B43" s="118"/>
      <c r="C43" s="118"/>
      <c r="D43" s="118"/>
      <c r="E43" s="118"/>
      <c r="F43" s="118"/>
      <c r="G43" s="118"/>
      <c r="H43" s="118"/>
    </row>
    <row r="44" ht="16.7" customHeight="1" spans="1:8">
      <c r="A44" s="119" t="s">
        <v>1227</v>
      </c>
      <c r="B44" s="118"/>
      <c r="C44" s="118"/>
      <c r="D44" s="118"/>
      <c r="E44" s="118"/>
      <c r="F44" s="118"/>
      <c r="G44" s="118"/>
      <c r="H44" s="118"/>
    </row>
    <row r="45" ht="16.7" customHeight="1" spans="1:8">
      <c r="A45" s="119" t="s">
        <v>1236</v>
      </c>
      <c r="B45" s="118"/>
      <c r="C45" s="118"/>
      <c r="D45" s="118"/>
      <c r="E45" s="118"/>
      <c r="F45" s="118"/>
      <c r="G45" s="118"/>
      <c r="H45" s="118"/>
    </row>
    <row r="46" ht="16.7" customHeight="1" spans="1:8">
      <c r="A46" s="119" t="s">
        <v>1227</v>
      </c>
      <c r="B46" s="118"/>
      <c r="C46" s="118"/>
      <c r="D46" s="118"/>
      <c r="E46" s="118"/>
      <c r="F46" s="118"/>
      <c r="G46" s="118"/>
      <c r="H46" s="118"/>
    </row>
    <row r="47" ht="16.7" customHeight="1" spans="1:8">
      <c r="A47" s="119" t="s">
        <v>1237</v>
      </c>
      <c r="B47" s="118"/>
      <c r="C47" s="118"/>
      <c r="D47" s="118"/>
      <c r="E47" s="118"/>
      <c r="F47" s="118"/>
      <c r="G47" s="118"/>
      <c r="H47" s="118"/>
    </row>
    <row r="48" ht="16.7" customHeight="1" spans="1:8">
      <c r="A48" s="119" t="s">
        <v>1227</v>
      </c>
      <c r="B48" s="118"/>
      <c r="C48" s="118"/>
      <c r="D48" s="118"/>
      <c r="E48" s="118"/>
      <c r="F48" s="118"/>
      <c r="G48" s="118"/>
      <c r="H48" s="118"/>
    </row>
    <row r="49" ht="16.7" customHeight="1" spans="1:8">
      <c r="A49" s="119" t="s">
        <v>1238</v>
      </c>
      <c r="B49" s="118"/>
      <c r="C49" s="118"/>
      <c r="D49" s="118"/>
      <c r="E49" s="118"/>
      <c r="F49" s="118"/>
      <c r="G49" s="118"/>
      <c r="H49" s="118"/>
    </row>
    <row r="50" ht="16.7" customHeight="1" spans="1:8">
      <c r="A50" s="119" t="s">
        <v>1227</v>
      </c>
      <c r="B50" s="118"/>
      <c r="C50" s="118"/>
      <c r="D50" s="118"/>
      <c r="E50" s="118"/>
      <c r="F50" s="118"/>
      <c r="G50" s="118"/>
      <c r="H50" s="118"/>
    </row>
    <row r="51" ht="16.7" customHeight="1" spans="1:8">
      <c r="A51" s="119" t="s">
        <v>1239</v>
      </c>
      <c r="B51" s="118"/>
      <c r="C51" s="118"/>
      <c r="D51" s="118"/>
      <c r="E51" s="118"/>
      <c r="F51" s="118"/>
      <c r="G51" s="118"/>
      <c r="H51" s="118"/>
    </row>
    <row r="52" ht="16.7" customHeight="1" spans="1:8">
      <c r="A52" s="119" t="s">
        <v>1227</v>
      </c>
      <c r="B52" s="118"/>
      <c r="C52" s="118"/>
      <c r="D52" s="118"/>
      <c r="E52" s="118"/>
      <c r="F52" s="118"/>
      <c r="G52" s="118"/>
      <c r="H52" s="118"/>
    </row>
    <row r="53" ht="16.7" customHeight="1" spans="1:8">
      <c r="A53" s="119" t="s">
        <v>1240</v>
      </c>
      <c r="B53" s="118"/>
      <c r="C53" s="118"/>
      <c r="D53" s="118"/>
      <c r="E53" s="118"/>
      <c r="F53" s="118"/>
      <c r="G53" s="118"/>
      <c r="H53" s="118"/>
    </row>
    <row r="54" ht="16.7" customHeight="1" spans="1:8">
      <c r="A54" s="119" t="s">
        <v>1227</v>
      </c>
      <c r="B54" s="118"/>
      <c r="C54" s="118"/>
      <c r="D54" s="118"/>
      <c r="E54" s="118"/>
      <c r="F54" s="118"/>
      <c r="G54" s="118"/>
      <c r="H54" s="118"/>
    </row>
    <row r="55" ht="16.7" customHeight="1" spans="1:8">
      <c r="A55" s="119" t="s">
        <v>1241</v>
      </c>
      <c r="B55" s="118"/>
      <c r="C55" s="118"/>
      <c r="D55" s="118"/>
      <c r="E55" s="118"/>
      <c r="F55" s="118"/>
      <c r="G55" s="118"/>
      <c r="H55" s="118"/>
    </row>
    <row r="56" ht="16.7" customHeight="1" spans="1:8">
      <c r="A56" s="119" t="s">
        <v>1227</v>
      </c>
      <c r="B56" s="118"/>
      <c r="C56" s="118"/>
      <c r="D56" s="118"/>
      <c r="E56" s="118"/>
      <c r="F56" s="118"/>
      <c r="G56" s="118"/>
      <c r="H56" s="118"/>
    </row>
    <row r="57" ht="16.7" customHeight="1" spans="1:8">
      <c r="A57" s="119" t="s">
        <v>1242</v>
      </c>
      <c r="B57" s="118"/>
      <c r="C57" s="118"/>
      <c r="D57" s="118"/>
      <c r="E57" s="118"/>
      <c r="F57" s="118"/>
      <c r="G57" s="118"/>
      <c r="H57" s="118"/>
    </row>
    <row r="58" ht="16.7" customHeight="1" spans="1:8">
      <c r="A58" s="119" t="s">
        <v>1227</v>
      </c>
      <c r="B58" s="118"/>
      <c r="C58" s="118"/>
      <c r="D58" s="118"/>
      <c r="E58" s="118"/>
      <c r="F58" s="118"/>
      <c r="G58" s="118"/>
      <c r="H58" s="118"/>
    </row>
    <row r="59" ht="16.7" customHeight="1" spans="1:8">
      <c r="A59" s="119" t="s">
        <v>1243</v>
      </c>
      <c r="B59" s="118"/>
      <c r="C59" s="118"/>
      <c r="D59" s="118"/>
      <c r="E59" s="118"/>
      <c r="F59" s="118"/>
      <c r="G59" s="118"/>
      <c r="H59" s="118"/>
    </row>
    <row r="60" ht="16.7" customHeight="1" spans="1:8">
      <c r="A60" s="119" t="s">
        <v>1227</v>
      </c>
      <c r="B60" s="118"/>
      <c r="C60" s="118"/>
      <c r="D60" s="118"/>
      <c r="E60" s="118"/>
      <c r="F60" s="118"/>
      <c r="G60" s="118"/>
      <c r="H60" s="118"/>
    </row>
    <row r="61" ht="16.7" customHeight="1" spans="1:8">
      <c r="A61" s="119" t="s">
        <v>1244</v>
      </c>
      <c r="B61" s="118"/>
      <c r="C61" s="118"/>
      <c r="D61" s="118"/>
      <c r="E61" s="118"/>
      <c r="F61" s="118"/>
      <c r="G61" s="118"/>
      <c r="H61" s="118"/>
    </row>
    <row r="62" ht="16.7" customHeight="1" spans="1:8">
      <c r="A62" s="119" t="s">
        <v>1227</v>
      </c>
      <c r="B62" s="118"/>
      <c r="C62" s="118"/>
      <c r="D62" s="118"/>
      <c r="E62" s="118"/>
      <c r="F62" s="118"/>
      <c r="G62" s="118"/>
      <c r="H62" s="118"/>
    </row>
    <row r="63" ht="16.7" customHeight="1" spans="1:8">
      <c r="A63" s="119" t="s">
        <v>1245</v>
      </c>
      <c r="B63" s="118"/>
      <c r="C63" s="118"/>
      <c r="D63" s="118"/>
      <c r="E63" s="118"/>
      <c r="F63" s="118"/>
      <c r="G63" s="118"/>
      <c r="H63" s="118"/>
    </row>
    <row r="64" ht="18.75" customHeight="1" spans="1:8">
      <c r="A64" s="118" t="s">
        <v>1246</v>
      </c>
      <c r="B64" s="118"/>
      <c r="C64" s="118"/>
      <c r="D64" s="118"/>
      <c r="E64" s="118"/>
      <c r="F64" s="118"/>
      <c r="G64" s="118"/>
      <c r="H64" s="118"/>
    </row>
    <row r="65" ht="53.45" customHeight="1" spans="1:8">
      <c r="A65" s="121"/>
      <c r="B65" s="121"/>
      <c r="C65" s="121"/>
      <c r="D65" s="121"/>
      <c r="E65" s="121"/>
      <c r="F65" s="121"/>
      <c r="G65" s="121"/>
      <c r="H65" s="121"/>
    </row>
  </sheetData>
  <mergeCells count="3">
    <mergeCell ref="A2:H2"/>
    <mergeCell ref="A3:H3"/>
    <mergeCell ref="A65:H65"/>
  </mergeCells>
  <pageMargins left="0.236081607698456" right="0.236081607698456" top="0.747823152016467" bottom="0.747823152016467" header="0.315238382872634" footer="0.315238382872634"/>
  <pageSetup paperSize="9" fitToHeight="0" orientation="landscape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9" sqref="E9"/>
    </sheetView>
  </sheetViews>
  <sheetFormatPr defaultColWidth="8.625" defaultRowHeight="14.25" outlineLevelCol="3"/>
  <cols>
    <col min="1" max="1" width="43.125" style="14" customWidth="1"/>
    <col min="2" max="2" width="13" style="14" customWidth="1"/>
    <col min="3" max="3" width="13.5" style="14" customWidth="1"/>
    <col min="4" max="4" width="16" style="14" customWidth="1"/>
    <col min="5" max="16384" width="8.625" style="14"/>
  </cols>
  <sheetData>
    <row r="1" ht="22.5" customHeight="1" spans="1:1">
      <c r="A1" s="14" t="s">
        <v>1247</v>
      </c>
    </row>
    <row r="2" ht="22.5" customHeight="1" spans="1:4">
      <c r="A2" s="103" t="s">
        <v>1248</v>
      </c>
      <c r="B2" s="103"/>
      <c r="C2" s="103"/>
      <c r="D2" s="103"/>
    </row>
    <row r="3" spans="1:4">
      <c r="A3" s="80" t="s">
        <v>38</v>
      </c>
      <c r="B3" s="80"/>
      <c r="C3" s="80"/>
      <c r="D3" s="80"/>
    </row>
    <row r="4" ht="48" customHeight="1" spans="1:4">
      <c r="A4" s="93" t="s">
        <v>131</v>
      </c>
      <c r="B4" s="96" t="s">
        <v>40</v>
      </c>
      <c r="C4" s="18" t="s">
        <v>41</v>
      </c>
      <c r="D4" s="18" t="s">
        <v>42</v>
      </c>
    </row>
    <row r="5" ht="32.1" customHeight="1" spans="1:4">
      <c r="A5" s="104" t="s">
        <v>1249</v>
      </c>
      <c r="B5" s="104">
        <v>930</v>
      </c>
      <c r="C5" s="104">
        <f>C6+C7+C8</f>
        <v>995</v>
      </c>
      <c r="D5" s="105">
        <f t="shared" ref="D5:D10" si="0">B5/C5</f>
        <v>0.9347</v>
      </c>
    </row>
    <row r="6" ht="32.1" customHeight="1" spans="1:4">
      <c r="A6" s="106" t="s">
        <v>1250</v>
      </c>
      <c r="B6" s="104">
        <v>10</v>
      </c>
      <c r="C6" s="104">
        <v>10</v>
      </c>
      <c r="D6" s="105">
        <f t="shared" si="0"/>
        <v>1</v>
      </c>
    </row>
    <row r="7" ht="32.1" customHeight="1" spans="1:4">
      <c r="A7" s="106" t="s">
        <v>1251</v>
      </c>
      <c r="B7" s="104">
        <v>250</v>
      </c>
      <c r="C7" s="104">
        <v>255</v>
      </c>
      <c r="D7" s="105">
        <f t="shared" si="0"/>
        <v>0.9804</v>
      </c>
    </row>
    <row r="8" ht="32.1" customHeight="1" spans="1:4">
      <c r="A8" s="106" t="s">
        <v>1252</v>
      </c>
      <c r="B8" s="104">
        <v>670</v>
      </c>
      <c r="C8" s="104">
        <f>C9+C10</f>
        <v>730</v>
      </c>
      <c r="D8" s="105">
        <f t="shared" si="0"/>
        <v>0.9178</v>
      </c>
    </row>
    <row r="9" ht="32.1" customHeight="1" spans="1:4">
      <c r="A9" s="107" t="s">
        <v>1253</v>
      </c>
      <c r="B9" s="104">
        <v>500</v>
      </c>
      <c r="C9" s="108">
        <v>550</v>
      </c>
      <c r="D9" s="105">
        <f t="shared" si="0"/>
        <v>0.9091</v>
      </c>
    </row>
    <row r="10" ht="32.1" customHeight="1" spans="1:4">
      <c r="A10" s="107" t="s">
        <v>1254</v>
      </c>
      <c r="B10" s="104">
        <v>170</v>
      </c>
      <c r="C10" s="108">
        <v>180</v>
      </c>
      <c r="D10" s="105">
        <f t="shared" si="0"/>
        <v>0.9444</v>
      </c>
    </row>
    <row r="11" ht="240.95" customHeight="1" spans="1:4">
      <c r="A11" s="109" t="s">
        <v>1255</v>
      </c>
      <c r="B11" s="110"/>
      <c r="C11" s="110"/>
      <c r="D11" s="110"/>
    </row>
    <row r="12" customHeight="1" spans="1:4">
      <c r="A12" s="111"/>
      <c r="B12" s="111"/>
      <c r="C12" s="111"/>
      <c r="D12" s="111"/>
    </row>
    <row r="13" customHeight="1" spans="1:4">
      <c r="A13" s="112"/>
      <c r="B13" s="112"/>
      <c r="C13" s="112"/>
      <c r="D13" s="112"/>
    </row>
    <row r="14" customHeight="1" spans="1:4">
      <c r="A14" s="112"/>
      <c r="B14" s="112"/>
      <c r="C14" s="112"/>
      <c r="D14" s="112"/>
    </row>
  </sheetData>
  <mergeCells count="3">
    <mergeCell ref="A2:D2"/>
    <mergeCell ref="A3:D3"/>
    <mergeCell ref="A11:D11"/>
  </mergeCells>
  <pageMargins left="0.629782348167239" right="0.236081607698456" top="0.747823152016467" bottom="0.747823152016467" header="0.315238382872634" footer="0.315238382872634"/>
  <pageSetup paperSize="9" fitToHeight="0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H22" sqref="H22"/>
    </sheetView>
  </sheetViews>
  <sheetFormatPr defaultColWidth="9" defaultRowHeight="14.25" outlineLevelCol="3"/>
  <cols>
    <col min="1" max="1" width="41.625" style="14" customWidth="1"/>
    <col min="2" max="2" width="14.625" style="14" customWidth="1"/>
    <col min="3" max="3" width="11.5" style="14" customWidth="1"/>
    <col min="4" max="4" width="15.625" style="14" customWidth="1"/>
    <col min="5" max="16384" width="9" style="14"/>
  </cols>
  <sheetData>
    <row r="1" ht="22.5" customHeight="1" spans="1:1">
      <c r="A1" s="14" t="s">
        <v>1256</v>
      </c>
    </row>
    <row r="2" ht="27" customHeight="1" spans="1:4">
      <c r="A2" s="47" t="s">
        <v>1257</v>
      </c>
      <c r="B2" s="47"/>
      <c r="C2" s="47"/>
      <c r="D2" s="47"/>
    </row>
    <row r="3" spans="1:4">
      <c r="A3" s="49"/>
      <c r="B3" s="50"/>
      <c r="C3" s="50"/>
      <c r="D3" s="95" t="s">
        <v>1200</v>
      </c>
    </row>
    <row r="4" ht="46.15" customHeight="1" spans="1:4">
      <c r="A4" s="61" t="s">
        <v>1258</v>
      </c>
      <c r="B4" s="96" t="s">
        <v>40</v>
      </c>
      <c r="C4" s="18" t="s">
        <v>41</v>
      </c>
      <c r="D4" s="18" t="s">
        <v>42</v>
      </c>
    </row>
    <row r="5" ht="18.75" customHeight="1" spans="1:4">
      <c r="A5" s="97" t="s">
        <v>1259</v>
      </c>
      <c r="B5" s="96"/>
      <c r="C5" s="96"/>
      <c r="D5" s="18"/>
    </row>
    <row r="6" ht="18.75" customHeight="1" spans="1:4">
      <c r="A6" s="62" t="s">
        <v>1260</v>
      </c>
      <c r="B6" s="83">
        <v>90650</v>
      </c>
      <c r="C6" s="96">
        <v>58570</v>
      </c>
      <c r="D6" s="98">
        <f t="shared" ref="D6" si="0">B6/C6</f>
        <v>1.5477</v>
      </c>
    </row>
    <row r="7" ht="17.25" customHeight="1" spans="1:4">
      <c r="A7" s="99" t="s">
        <v>1261</v>
      </c>
      <c r="B7" s="89"/>
      <c r="C7" s="100"/>
      <c r="D7" s="100"/>
    </row>
    <row r="8" ht="17.25" customHeight="1" spans="1:4">
      <c r="A8" s="99" t="s">
        <v>1262</v>
      </c>
      <c r="B8" s="89"/>
      <c r="C8" s="100"/>
      <c r="D8" s="100"/>
    </row>
    <row r="9" ht="17.25" customHeight="1" spans="1:4">
      <c r="A9" s="99" t="s">
        <v>1263</v>
      </c>
      <c r="B9" s="89"/>
      <c r="C9" s="100"/>
      <c r="D9" s="98"/>
    </row>
    <row r="10" ht="17.25" customHeight="1" spans="1:4">
      <c r="A10" s="99" t="s">
        <v>1264</v>
      </c>
      <c r="B10" s="89"/>
      <c r="C10" s="100"/>
      <c r="D10" s="98"/>
    </row>
    <row r="11" ht="17.25" customHeight="1" spans="1:4">
      <c r="A11" s="99" t="s">
        <v>1265</v>
      </c>
      <c r="B11" s="89">
        <v>87500</v>
      </c>
      <c r="C11" s="100">
        <v>55000</v>
      </c>
      <c r="D11" s="98">
        <f t="shared" ref="D11:D23" si="1">B11/C11</f>
        <v>1.5909</v>
      </c>
    </row>
    <row r="12" ht="17.25" customHeight="1" spans="1:4">
      <c r="A12" s="99" t="s">
        <v>1266</v>
      </c>
      <c r="B12" s="89"/>
      <c r="C12" s="100"/>
      <c r="D12" s="98"/>
    </row>
    <row r="13" ht="17.25" customHeight="1" spans="1:4">
      <c r="A13" s="99" t="s">
        <v>1267</v>
      </c>
      <c r="B13" s="89">
        <v>850</v>
      </c>
      <c r="C13" s="100">
        <v>670</v>
      </c>
      <c r="D13" s="98">
        <f t="shared" si="1"/>
        <v>1.2687</v>
      </c>
    </row>
    <row r="14" ht="17.25" customHeight="1" spans="1:4">
      <c r="A14" s="99" t="s">
        <v>1268</v>
      </c>
      <c r="B14" s="89">
        <v>200</v>
      </c>
      <c r="C14" s="100">
        <v>200</v>
      </c>
      <c r="D14" s="98">
        <f t="shared" si="1"/>
        <v>1</v>
      </c>
    </row>
    <row r="15" ht="17.25" customHeight="1" spans="1:4">
      <c r="A15" s="99" t="s">
        <v>1269</v>
      </c>
      <c r="B15" s="89"/>
      <c r="C15" s="100"/>
      <c r="D15" s="98"/>
    </row>
    <row r="16" ht="17.25" customHeight="1" spans="1:4">
      <c r="A16" s="99" t="s">
        <v>1270</v>
      </c>
      <c r="B16" s="89"/>
      <c r="C16" s="100"/>
      <c r="D16" s="98"/>
    </row>
    <row r="17" ht="17.25" customHeight="1" spans="1:4">
      <c r="A17" s="99" t="s">
        <v>1271</v>
      </c>
      <c r="B17" s="89">
        <v>2100</v>
      </c>
      <c r="C17" s="100">
        <v>2700</v>
      </c>
      <c r="D17" s="98">
        <f t="shared" si="1"/>
        <v>0.7778</v>
      </c>
    </row>
    <row r="18" ht="17.25" customHeight="1" spans="1:4">
      <c r="A18" s="99" t="s">
        <v>1272</v>
      </c>
      <c r="B18" s="89"/>
      <c r="C18" s="100"/>
      <c r="D18" s="98"/>
    </row>
    <row r="19" ht="17.25" customHeight="1" spans="1:4">
      <c r="A19" s="99" t="s">
        <v>1273</v>
      </c>
      <c r="B19" s="89"/>
      <c r="C19" s="100"/>
      <c r="D19" s="98"/>
    </row>
    <row r="20" s="63" customFormat="1" ht="17.25" customHeight="1" spans="1:4">
      <c r="A20" s="61" t="s">
        <v>1274</v>
      </c>
      <c r="B20" s="83">
        <v>90650</v>
      </c>
      <c r="C20" s="101">
        <f>SUM(C7:C19)</f>
        <v>58570</v>
      </c>
      <c r="D20" s="102">
        <f t="shared" si="1"/>
        <v>1.5477</v>
      </c>
    </row>
    <row r="21" ht="17.25" customHeight="1" spans="1:4">
      <c r="A21" s="55" t="s">
        <v>1275</v>
      </c>
      <c r="B21" s="89"/>
      <c r="C21" s="100"/>
      <c r="D21" s="98"/>
    </row>
    <row r="22" ht="17.25" customHeight="1" spans="1:4">
      <c r="A22" s="55" t="s">
        <v>1276</v>
      </c>
      <c r="B22" s="89">
        <v>185580</v>
      </c>
      <c r="C22" s="100">
        <f>SUM(C23:C27)</f>
        <v>104541</v>
      </c>
      <c r="D22" s="98">
        <f t="shared" si="1"/>
        <v>1.7752</v>
      </c>
    </row>
    <row r="23" ht="17.25" customHeight="1" spans="1:4">
      <c r="A23" s="62" t="s">
        <v>1277</v>
      </c>
      <c r="B23" s="89">
        <v>2500</v>
      </c>
      <c r="C23" s="100">
        <v>2500</v>
      </c>
      <c r="D23" s="98">
        <f t="shared" si="1"/>
        <v>1</v>
      </c>
    </row>
    <row r="24" ht="17.25" customHeight="1" spans="1:4">
      <c r="A24" s="62" t="s">
        <v>1278</v>
      </c>
      <c r="B24" s="89"/>
      <c r="C24" s="100"/>
      <c r="D24" s="98"/>
    </row>
    <row r="25" ht="17.25" customHeight="1" spans="1:4">
      <c r="A25" s="62" t="s">
        <v>1279</v>
      </c>
      <c r="B25" s="89"/>
      <c r="C25" s="100"/>
      <c r="D25" s="98"/>
    </row>
    <row r="26" ht="17.25" customHeight="1" spans="1:4">
      <c r="A26" s="57" t="s">
        <v>1280</v>
      </c>
      <c r="B26" s="89"/>
      <c r="C26" s="100"/>
      <c r="D26" s="98"/>
    </row>
    <row r="27" ht="17.25" customHeight="1" spans="1:4">
      <c r="A27" s="57" t="s">
        <v>1281</v>
      </c>
      <c r="B27" s="89">
        <v>183080</v>
      </c>
      <c r="C27" s="100">
        <v>102041</v>
      </c>
      <c r="D27" s="98"/>
    </row>
    <row r="28" ht="17.25" customHeight="1" spans="1:4">
      <c r="A28" s="61" t="s">
        <v>83</v>
      </c>
      <c r="B28" s="83">
        <v>276230</v>
      </c>
      <c r="C28" s="101">
        <f>C20+C21+C22</f>
        <v>163111</v>
      </c>
      <c r="D28" s="102">
        <f>B28/C28</f>
        <v>1.6935</v>
      </c>
    </row>
  </sheetData>
  <mergeCells count="1">
    <mergeCell ref="A2:D2"/>
  </mergeCells>
  <pageMargins left="0.629782348167239" right="0.236081607698456" top="0.747823152016467" bottom="0.747823152016467" header="0.315238382872634" footer="0.315238382872634"/>
  <pageSetup paperSize="9" orientation="portrait"/>
  <headerFooter>
    <oddFooter>&amp;C&amp;"宋体,常规"&amp;12第 &amp;"宋体,常规"&amp;12&amp;P&amp;"宋体,常规"&amp;12 页，共 &amp;"宋体,常规"&amp;12&amp;N&amp;"宋体,常规"&amp;12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附表2-1</vt:lpstr>
      <vt:lpstr>附表2-2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木槿暖夏☆</cp:lastModifiedBy>
  <cp:revision>0</cp:revision>
  <dcterms:created xsi:type="dcterms:W3CDTF">2008-01-10T09:59:00Z</dcterms:created>
  <cp:lastPrinted>2024-02-29T07:07:00Z</cp:lastPrinted>
  <dcterms:modified xsi:type="dcterms:W3CDTF">2025-02-14T08:20:33Z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01AC1C7D67D74765A15C941AC6EB8122</vt:lpwstr>
  </property>
</Properties>
</file>